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5"/>
  </bookViews>
  <sheets>
    <sheet name="Квалификация" sheetId="1" r:id="rId1"/>
    <sheet name="High-low" sheetId="2" r:id="rId2"/>
    <sheet name="Turbo" sheetId="3" state="hidden" r:id="rId3"/>
    <sheet name="Desperado" sheetId="4" r:id="rId4"/>
    <sheet name="Cтыковые" sheetId="5" state="hidden" r:id="rId5"/>
    <sheet name="Стыковые" sheetId="6" r:id="rId6"/>
  </sheets>
  <definedNames/>
  <calcPr fullCalcOnLoad="1"/>
</workbook>
</file>

<file path=xl/sharedStrings.xml><?xml version="1.0" encoding="utf-8"?>
<sst xmlns="http://schemas.openxmlformats.org/spreadsheetml/2006/main" count="741" uniqueCount="121">
  <si>
    <t>№</t>
  </si>
  <si>
    <t>ФИО</t>
  </si>
  <si>
    <t>Страна</t>
  </si>
  <si>
    <t>Игры</t>
  </si>
  <si>
    <t>HDP</t>
  </si>
  <si>
    <t>Средний</t>
  </si>
  <si>
    <t>Сумма</t>
  </si>
  <si>
    <t>Шилан Виталий</t>
  </si>
  <si>
    <t>Украина</t>
  </si>
  <si>
    <t>Швец Виктор</t>
  </si>
  <si>
    <t>Шпаковский Геннадий</t>
  </si>
  <si>
    <t>Симаченко Сергей</t>
  </si>
  <si>
    <t>Фоменко Сергей</t>
  </si>
  <si>
    <t>Швец Валентина</t>
  </si>
  <si>
    <t>Панчук Петр</t>
  </si>
  <si>
    <t>Кучеренко Юрий</t>
  </si>
  <si>
    <t>Осередько Вячеслав</t>
  </si>
  <si>
    <t>Гриник Юрий</t>
  </si>
  <si>
    <t>Кононенко Лиля</t>
  </si>
  <si>
    <t>Кошелев Олег</t>
  </si>
  <si>
    <t>Савчук Александр</t>
  </si>
  <si>
    <t>Дячук Сергей</t>
  </si>
  <si>
    <t>Мицык Федор</t>
  </si>
  <si>
    <t>Колосок Игорь</t>
  </si>
  <si>
    <t>HCP</t>
  </si>
  <si>
    <t>Turbo+HCP</t>
  </si>
  <si>
    <t>Фамилия Имя</t>
  </si>
  <si>
    <t>H-L+HCP</t>
  </si>
  <si>
    <t>Барчук Артем</t>
  </si>
  <si>
    <t>Дяков Александр</t>
  </si>
  <si>
    <t>Лымарь Сергей</t>
  </si>
  <si>
    <t>Дементьев Виктор</t>
  </si>
  <si>
    <t>Гарапко Василий</t>
  </si>
  <si>
    <t>Гарапко Федор</t>
  </si>
  <si>
    <t>Сакара Сергей</t>
  </si>
  <si>
    <t>Беляев Александр</t>
  </si>
  <si>
    <t>Сидоренко Юрий</t>
  </si>
  <si>
    <t>Беларусь</t>
  </si>
  <si>
    <t>Ковалев Сергей</t>
  </si>
  <si>
    <t>Полодьян Алессандро</t>
  </si>
  <si>
    <t xml:space="preserve">Шилкин Дмитрий </t>
  </si>
  <si>
    <t>Горбенко Федор</t>
  </si>
  <si>
    <t>Андреев Андрей</t>
  </si>
  <si>
    <t>Доля Владимир</t>
  </si>
  <si>
    <t>Cумма</t>
  </si>
  <si>
    <t>Кадачигов Юрий</t>
  </si>
  <si>
    <t>Зеленский Богдан</t>
  </si>
  <si>
    <t>Game</t>
  </si>
  <si>
    <t>GAME+HCP</t>
  </si>
  <si>
    <t>Группа C</t>
  </si>
  <si>
    <t>Группа B</t>
  </si>
  <si>
    <t>Группа A</t>
  </si>
  <si>
    <t>Полуфинал</t>
  </si>
  <si>
    <t>Финал</t>
  </si>
  <si>
    <t>50$</t>
  </si>
  <si>
    <t>100$</t>
  </si>
  <si>
    <t>1-е место</t>
  </si>
  <si>
    <t>2-е место</t>
  </si>
  <si>
    <t>3-е место</t>
  </si>
  <si>
    <t>4-е место</t>
  </si>
  <si>
    <t>Марченко Вячеслав</t>
  </si>
  <si>
    <t>Бондарь Валерий</t>
  </si>
  <si>
    <t>Агафонов Валерий</t>
  </si>
  <si>
    <t>Зиневич Олег</t>
  </si>
  <si>
    <t>Пашев Андрей</t>
  </si>
  <si>
    <t>Терновой Павел</t>
  </si>
  <si>
    <t>Жарко Виола</t>
  </si>
  <si>
    <t>Кращенко Александр</t>
  </si>
  <si>
    <t>Кононенко Лилия</t>
  </si>
  <si>
    <t>Зайцев Геннадий</t>
  </si>
  <si>
    <t>Азербайджан</t>
  </si>
  <si>
    <t>Макитрук Александр</t>
  </si>
  <si>
    <t>Гыскэ Игорь</t>
  </si>
  <si>
    <t>Колосюк Виктория</t>
  </si>
  <si>
    <t>Алябьев Владислав</t>
  </si>
  <si>
    <t>Нестеренко Павел</t>
  </si>
  <si>
    <t>Стронский Эдуард</t>
  </si>
  <si>
    <t>Щербинин Михаил</t>
  </si>
  <si>
    <t>Фейзуллаев Эльхан</t>
  </si>
  <si>
    <t>Василенко Александр</t>
  </si>
  <si>
    <t>Соболев Павел</t>
  </si>
  <si>
    <t>Поляк Александр</t>
  </si>
  <si>
    <t>Лобанов Валентин</t>
  </si>
  <si>
    <t>Улитиич Александр</t>
  </si>
  <si>
    <t>Донников Владимир</t>
  </si>
  <si>
    <t>Россия</t>
  </si>
  <si>
    <t>Кузнецов Евгений</t>
  </si>
  <si>
    <t>Вологин Геннадий</t>
  </si>
  <si>
    <t>Ижболдин Константин</t>
  </si>
  <si>
    <t xml:space="preserve">Асаевич Алексей </t>
  </si>
  <si>
    <t>Казахстан</t>
  </si>
  <si>
    <t>Шилкин Дмитрий</t>
  </si>
  <si>
    <t>Ткаченко Андрей</t>
  </si>
  <si>
    <t>Полодян Александр</t>
  </si>
  <si>
    <t>Кунц Инна</t>
  </si>
  <si>
    <t>Израиль</t>
  </si>
  <si>
    <t>Улитич Александр</t>
  </si>
  <si>
    <t>Сетка стыковых игр + полуфинал+финал+игра за 3-е место</t>
  </si>
  <si>
    <t>1-я стыковая встреча</t>
  </si>
  <si>
    <t>2-я стыковая встреча</t>
  </si>
  <si>
    <t>3-я стыковая встреча</t>
  </si>
  <si>
    <t>4-я стыковая встреча</t>
  </si>
  <si>
    <t>5-я стыковая встреча</t>
  </si>
  <si>
    <t>6-я стыковая встреча</t>
  </si>
  <si>
    <t>ФИ</t>
  </si>
  <si>
    <t>1 игра</t>
  </si>
  <si>
    <t>2 игра</t>
  </si>
  <si>
    <t>сумма</t>
  </si>
  <si>
    <t>Игра за 3-е место</t>
  </si>
  <si>
    <t>A</t>
  </si>
  <si>
    <t>B</t>
  </si>
  <si>
    <t>C</t>
  </si>
  <si>
    <t>D</t>
  </si>
  <si>
    <t>E</t>
  </si>
  <si>
    <t>F</t>
  </si>
  <si>
    <t>G</t>
  </si>
  <si>
    <t>Вольперт Иосиф</t>
  </si>
  <si>
    <t>4 место</t>
  </si>
  <si>
    <t>3 место</t>
  </si>
  <si>
    <t>2 место</t>
  </si>
  <si>
    <t>1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</si>
</sst>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"/>
      <family val="0"/>
    </font>
    <font>
      <sz val="11"/>
      <name val="Arial"/>
      <family val="0"/>
    </font>
    <font>
      <b/>
      <sz val="16"/>
      <name val="Arial Cyr"/>
      <family val="0"/>
    </font>
    <font>
      <sz val="16"/>
      <name val="Arial"/>
      <family val="0"/>
    </font>
    <font>
      <sz val="36"/>
      <name val="Arial"/>
      <family val="0"/>
    </font>
    <font>
      <sz val="16"/>
      <name val="Times New Roman"/>
      <family val="1"/>
    </font>
    <font>
      <sz val="16"/>
      <color indexed="53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1" fontId="2" fillId="0" borderId="1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36" borderId="29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left"/>
    </xf>
    <xf numFmtId="0" fontId="1" fillId="36" borderId="29" xfId="0" applyFont="1" applyFill="1" applyBorder="1" applyAlignment="1">
      <alignment horizontal="center"/>
    </xf>
    <xf numFmtId="0" fontId="10" fillId="36" borderId="30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0" fillId="36" borderId="32" xfId="0" applyFont="1" applyFill="1" applyBorder="1" applyAlignment="1">
      <alignment horizontal="center"/>
    </xf>
    <xf numFmtId="1" fontId="10" fillId="36" borderId="29" xfId="0" applyNumberFormat="1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6" borderId="27" xfId="0" applyFont="1" applyFill="1" applyBorder="1" applyAlignment="1">
      <alignment horizontal="center"/>
    </xf>
    <xf numFmtId="1" fontId="10" fillId="36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2" fillId="36" borderId="29" xfId="0" applyNumberFormat="1" applyFont="1" applyFill="1" applyBorder="1" applyAlignment="1">
      <alignment horizontal="center"/>
    </xf>
    <xf numFmtId="0" fontId="1" fillId="36" borderId="29" xfId="0" applyFont="1" applyFill="1" applyBorder="1" applyAlignment="1">
      <alignment horizontal="left"/>
    </xf>
    <xf numFmtId="0" fontId="12" fillId="36" borderId="29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2" fontId="2" fillId="36" borderId="29" xfId="0" applyNumberFormat="1" applyFont="1" applyFill="1" applyBorder="1" applyAlignment="1">
      <alignment horizontal="center"/>
    </xf>
    <xf numFmtId="1" fontId="3" fillId="36" borderId="29" xfId="0" applyNumberFormat="1" applyFont="1" applyFill="1" applyBorder="1" applyAlignment="1">
      <alignment horizontal="center"/>
    </xf>
    <xf numFmtId="0" fontId="2" fillId="36" borderId="19" xfId="0" applyNumberFormat="1" applyFont="1" applyFill="1" applyBorder="1" applyAlignment="1">
      <alignment horizontal="center"/>
    </xf>
    <xf numFmtId="0" fontId="1" fillId="36" borderId="19" xfId="0" applyFont="1" applyFill="1" applyBorder="1" applyAlignment="1">
      <alignment horizontal="left"/>
    </xf>
    <xf numFmtId="0" fontId="12" fillId="36" borderId="19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2" fontId="2" fillId="36" borderId="19" xfId="0" applyNumberFormat="1" applyFont="1" applyFill="1" applyBorder="1" applyAlignment="1">
      <alignment horizontal="center"/>
    </xf>
    <xf numFmtId="1" fontId="3" fillId="36" borderId="19" xfId="0" applyNumberFormat="1" applyFont="1" applyFill="1" applyBorder="1" applyAlignment="1">
      <alignment horizontal="center"/>
    </xf>
    <xf numFmtId="1" fontId="12" fillId="36" borderId="19" xfId="0" applyNumberFormat="1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 vertical="center"/>
    </xf>
    <xf numFmtId="0" fontId="2" fillId="36" borderId="33" xfId="0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2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1" fontId="3" fillId="36" borderId="33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1" fillId="0" borderId="0" xfId="52" applyFont="1" applyFill="1">
      <alignment/>
      <protection/>
    </xf>
    <xf numFmtId="0" fontId="32" fillId="0" borderId="0" xfId="52" applyFont="1" applyFill="1" applyAlignment="1">
      <alignment horizontal="center"/>
      <protection/>
    </xf>
    <xf numFmtId="0" fontId="31" fillId="0" borderId="0" xfId="52" applyFont="1" applyFill="1" applyBorder="1" applyAlignment="1">
      <alignment horizontal="center"/>
      <protection/>
    </xf>
    <xf numFmtId="49" fontId="31" fillId="0" borderId="0" xfId="52" applyNumberFormat="1" applyFont="1" applyFill="1" applyBorder="1" applyAlignment="1">
      <alignment horizontal="center"/>
      <protection/>
    </xf>
    <xf numFmtId="0" fontId="31" fillId="0" borderId="0" xfId="52" applyFont="1" applyFill="1" applyAlignment="1">
      <alignment horizontal="center"/>
      <protection/>
    </xf>
    <xf numFmtId="49" fontId="31" fillId="0" borderId="0" xfId="52" applyNumberFormat="1" applyFont="1" applyFill="1" applyAlignment="1">
      <alignment horizontal="center"/>
      <protection/>
    </xf>
    <xf numFmtId="0" fontId="32" fillId="0" borderId="0" xfId="52" applyFont="1" applyFill="1" applyAlignment="1">
      <alignment/>
      <protection/>
    </xf>
    <xf numFmtId="0" fontId="32" fillId="0" borderId="0" xfId="52" applyFont="1" applyFill="1" applyBorder="1" applyAlignment="1">
      <alignment horizontal="center"/>
      <protection/>
    </xf>
    <xf numFmtId="0" fontId="32" fillId="0" borderId="0" xfId="52" applyFont="1" applyFill="1">
      <alignment/>
      <protection/>
    </xf>
    <xf numFmtId="0" fontId="31" fillId="0" borderId="0" xfId="52" applyFont="1" applyFill="1" applyBorder="1">
      <alignment/>
      <protection/>
    </xf>
    <xf numFmtId="0" fontId="31" fillId="0" borderId="0" xfId="52" applyFont="1" applyFill="1" applyAlignment="1">
      <alignment/>
      <protection/>
    </xf>
    <xf numFmtId="0" fontId="31" fillId="0" borderId="0" xfId="52" applyFont="1" applyFill="1" applyAlignment="1">
      <alignment horizontal="left" vertical="center"/>
      <protection/>
    </xf>
    <xf numFmtId="0" fontId="32" fillId="0" borderId="0" xfId="52" applyFont="1" applyFill="1" applyAlignment="1">
      <alignment horizontal="center"/>
      <protection/>
    </xf>
    <xf numFmtId="0" fontId="32" fillId="0" borderId="27" xfId="52" applyFont="1" applyFill="1" applyBorder="1" applyAlignment="1">
      <alignment horizontal="center"/>
      <protection/>
    </xf>
    <xf numFmtId="0" fontId="32" fillId="0" borderId="10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27" xfId="52" applyFont="1" applyFill="1" applyBorder="1" applyAlignment="1">
      <alignment horizontal="center"/>
      <protection/>
    </xf>
    <xf numFmtId="0" fontId="31" fillId="0" borderId="38" xfId="52" applyFont="1" applyFill="1" applyBorder="1" applyAlignment="1">
      <alignment horizontal="center"/>
      <protection/>
    </xf>
    <xf numFmtId="0" fontId="31" fillId="0" borderId="39" xfId="52" applyFont="1" applyFill="1" applyBorder="1">
      <alignment/>
      <protection/>
    </xf>
    <xf numFmtId="0" fontId="31" fillId="0" borderId="38" xfId="52" applyFont="1" applyFill="1" applyBorder="1">
      <alignment/>
      <protection/>
    </xf>
    <xf numFmtId="0" fontId="31" fillId="0" borderId="40" xfId="52" applyFont="1" applyFill="1" applyBorder="1">
      <alignment/>
      <protection/>
    </xf>
    <xf numFmtId="0" fontId="31" fillId="0" borderId="30" xfId="52" applyFont="1" applyFill="1" applyBorder="1">
      <alignment/>
      <protection/>
    </xf>
    <xf numFmtId="0" fontId="31" fillId="0" borderId="30" xfId="52" applyFont="1" applyFill="1" applyBorder="1" applyAlignment="1">
      <alignment horizontal="center"/>
      <protection/>
    </xf>
    <xf numFmtId="0" fontId="31" fillId="0" borderId="32" xfId="52" applyFont="1" applyFill="1" applyBorder="1">
      <alignment/>
      <protection/>
    </xf>
    <xf numFmtId="0" fontId="31" fillId="0" borderId="31" xfId="52" applyFont="1" applyFill="1" applyBorder="1">
      <alignment/>
      <protection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37" borderId="41" xfId="0" applyFont="1" applyFill="1" applyBorder="1" applyAlignment="1">
      <alignment horizontal="center" vertical="center"/>
    </xf>
    <xf numFmtId="0" fontId="56" fillId="37" borderId="42" xfId="0" applyFont="1" applyFill="1" applyBorder="1" applyAlignment="1">
      <alignment horizontal="center" vertical="center"/>
    </xf>
    <xf numFmtId="0" fontId="56" fillId="37" borderId="43" xfId="0" applyFont="1" applyFill="1" applyBorder="1" applyAlignment="1">
      <alignment horizontal="center" vertical="center"/>
    </xf>
    <xf numFmtId="0" fontId="31" fillId="0" borderId="0" xfId="52" applyFont="1" applyFill="1" applyBorder="1" applyAlignment="1">
      <alignment vertical="center"/>
      <protection/>
    </xf>
    <xf numFmtId="0" fontId="31" fillId="0" borderId="0" xfId="52" applyFont="1" applyFill="1" applyBorder="1" applyAlignment="1">
      <alignment/>
      <protection/>
    </xf>
    <xf numFmtId="0" fontId="57" fillId="0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left"/>
    </xf>
    <xf numFmtId="0" fontId="12" fillId="36" borderId="0" xfId="0" applyFont="1" applyFill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" fillId="36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37" borderId="29" xfId="0" applyFill="1" applyBorder="1" applyAlignment="1">
      <alignment horizontal="left"/>
    </xf>
    <xf numFmtId="0" fontId="0" fillId="37" borderId="19" xfId="0" applyFill="1" applyBorder="1" applyAlignment="1">
      <alignment horizontal="left"/>
    </xf>
    <xf numFmtId="0" fontId="0" fillId="37" borderId="20" xfId="0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 vertical="center"/>
    </xf>
    <xf numFmtId="0" fontId="0" fillId="37" borderId="44" xfId="0" applyFill="1" applyBorder="1" applyAlignment="1">
      <alignment horizontal="left"/>
    </xf>
    <xf numFmtId="0" fontId="31" fillId="0" borderId="29" xfId="52" applyFont="1" applyFill="1" applyBorder="1">
      <alignment/>
      <protection/>
    </xf>
    <xf numFmtId="0" fontId="31" fillId="0" borderId="19" xfId="52" applyFont="1" applyFill="1" applyBorder="1">
      <alignment/>
      <protection/>
    </xf>
    <xf numFmtId="0" fontId="31" fillId="0" borderId="20" xfId="52" applyFont="1" applyFill="1" applyBorder="1">
      <alignment/>
      <protection/>
    </xf>
    <xf numFmtId="0" fontId="35" fillId="0" borderId="10" xfId="52" applyFont="1" applyFill="1" applyBorder="1" applyAlignment="1">
      <alignment horizontal="left"/>
      <protection/>
    </xf>
    <xf numFmtId="0" fontId="35" fillId="0" borderId="0" xfId="52" applyFont="1" applyFill="1" applyAlignment="1">
      <alignment horizontal="left"/>
      <protection/>
    </xf>
    <xf numFmtId="0" fontId="35" fillId="0" borderId="10" xfId="52" applyFont="1" applyFill="1" applyBorder="1" applyAlignment="1">
      <alignment/>
      <protection/>
    </xf>
    <xf numFmtId="0" fontId="35" fillId="0" borderId="10" xfId="52" applyFont="1" applyFill="1" applyBorder="1">
      <alignment/>
      <protection/>
    </xf>
    <xf numFmtId="0" fontId="35" fillId="0" borderId="0" xfId="52" applyFont="1" applyFill="1">
      <alignment/>
      <protection/>
    </xf>
    <xf numFmtId="0" fontId="35" fillId="0" borderId="45" xfId="52" applyFont="1" applyFill="1" applyBorder="1">
      <alignment/>
      <protection/>
    </xf>
    <xf numFmtId="0" fontId="35" fillId="0" borderId="39" xfId="52" applyFont="1" applyFill="1" applyBorder="1">
      <alignment/>
      <protection/>
    </xf>
    <xf numFmtId="0" fontId="35" fillId="0" borderId="46" xfId="52" applyFont="1" applyFill="1" applyBorder="1">
      <alignment/>
      <protection/>
    </xf>
    <xf numFmtId="0" fontId="35" fillId="0" borderId="31" xfId="52" applyFont="1" applyFill="1" applyBorder="1" applyAlignment="1">
      <alignment/>
      <protection/>
    </xf>
    <xf numFmtId="0" fontId="32" fillId="0" borderId="0" xfId="52" applyFont="1" applyFill="1" applyBorder="1">
      <alignment/>
      <protection/>
    </xf>
    <xf numFmtId="0" fontId="36" fillId="36" borderId="10" xfId="52" applyFont="1" applyFill="1" applyBorder="1" applyAlignment="1">
      <alignment horizontal="left"/>
      <protection/>
    </xf>
    <xf numFmtId="0" fontId="31" fillId="36" borderId="27" xfId="52" applyFont="1" applyFill="1" applyBorder="1" applyAlignment="1">
      <alignment horizontal="center"/>
      <protection/>
    </xf>
    <xf numFmtId="0" fontId="32" fillId="36" borderId="27" xfId="52" applyFont="1" applyFill="1" applyBorder="1" applyAlignment="1">
      <alignment horizontal="center"/>
      <protection/>
    </xf>
    <xf numFmtId="0" fontId="31" fillId="36" borderId="10" xfId="52" applyFont="1" applyFill="1" applyBorder="1" applyAlignment="1">
      <alignment horizontal="center"/>
      <protection/>
    </xf>
    <xf numFmtId="0" fontId="32" fillId="36" borderId="10" xfId="52" applyFont="1" applyFill="1" applyBorder="1" applyAlignment="1">
      <alignment horizontal="center"/>
      <protection/>
    </xf>
    <xf numFmtId="0" fontId="31" fillId="0" borderId="47" xfId="52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47" xfId="52" applyFont="1" applyFill="1" applyBorder="1">
      <alignment/>
      <protection/>
    </xf>
    <xf numFmtId="0" fontId="58" fillId="0" borderId="0" xfId="52" applyFont="1" applyFill="1" applyAlignment="1">
      <alignment horizontal="center"/>
      <protection/>
    </xf>
    <xf numFmtId="0" fontId="58" fillId="0" borderId="47" xfId="52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36" fillId="36" borderId="10" xfId="52" applyFont="1" applyFill="1" applyBorder="1" applyAlignment="1">
      <alignment/>
      <protection/>
    </xf>
    <xf numFmtId="0" fontId="36" fillId="36" borderId="10" xfId="52" applyFont="1" applyFill="1" applyBorder="1">
      <alignment/>
      <protection/>
    </xf>
    <xf numFmtId="0" fontId="36" fillId="36" borderId="45" xfId="52" applyFont="1" applyFill="1" applyBorder="1">
      <alignment/>
      <protection/>
    </xf>
    <xf numFmtId="0" fontId="59" fillId="0" borderId="0" xfId="52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zoomScale="80" zoomScaleNormal="8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85" bestFit="1" customWidth="1"/>
    <col min="2" max="2" width="34.57421875" style="129" bestFit="1" customWidth="1"/>
    <col min="3" max="3" width="17.140625" style="85" bestFit="1" customWidth="1"/>
    <col min="4" max="10" width="9.140625" style="85" customWidth="1"/>
    <col min="11" max="11" width="13.140625" style="85" bestFit="1" customWidth="1"/>
    <col min="12" max="12" width="10.421875" style="85" bestFit="1" customWidth="1"/>
    <col min="13" max="16384" width="9.140625" style="85" customWidth="1"/>
  </cols>
  <sheetData>
    <row r="1" spans="1:12" ht="18.75">
      <c r="A1" s="182" t="s">
        <v>0</v>
      </c>
      <c r="B1" s="184" t="s">
        <v>1</v>
      </c>
      <c r="C1" s="178" t="s">
        <v>2</v>
      </c>
      <c r="D1" s="176" t="s">
        <v>4</v>
      </c>
      <c r="E1" s="186" t="s">
        <v>3</v>
      </c>
      <c r="F1" s="187"/>
      <c r="G1" s="187"/>
      <c r="H1" s="187"/>
      <c r="I1" s="187"/>
      <c r="J1" s="188"/>
      <c r="K1" s="178" t="s">
        <v>5</v>
      </c>
      <c r="L1" s="180" t="s">
        <v>6</v>
      </c>
    </row>
    <row r="2" spans="1:12" ht="19.5" thickBot="1">
      <c r="A2" s="183"/>
      <c r="B2" s="185"/>
      <c r="C2" s="179"/>
      <c r="D2" s="177"/>
      <c r="E2" s="88">
        <v>1</v>
      </c>
      <c r="F2" s="89">
        <v>2</v>
      </c>
      <c r="G2" s="89">
        <v>3</v>
      </c>
      <c r="H2" s="89">
        <v>4</v>
      </c>
      <c r="I2" s="89">
        <v>5</v>
      </c>
      <c r="J2" s="90">
        <v>6</v>
      </c>
      <c r="K2" s="179"/>
      <c r="L2" s="181"/>
    </row>
    <row r="3" spans="1:12" ht="18.75">
      <c r="A3" s="151">
        <v>1</v>
      </c>
      <c r="B3" s="152" t="s">
        <v>20</v>
      </c>
      <c r="C3" s="135" t="s">
        <v>8</v>
      </c>
      <c r="D3" s="153">
        <v>11</v>
      </c>
      <c r="E3" s="154">
        <v>180</v>
      </c>
      <c r="F3" s="155">
        <v>202</v>
      </c>
      <c r="G3" s="155">
        <v>264</v>
      </c>
      <c r="H3" s="155">
        <v>253</v>
      </c>
      <c r="I3" s="155">
        <v>228</v>
      </c>
      <c r="J3" s="156">
        <v>202</v>
      </c>
      <c r="K3" s="157">
        <f>AVERAGE(E3:J3)</f>
        <v>221.5</v>
      </c>
      <c r="L3" s="158">
        <f>D3*COUNT(E3:J3)+J3+I3+H3+G3+F3+E3</f>
        <v>1395</v>
      </c>
    </row>
    <row r="4" spans="1:12" ht="18.75">
      <c r="A4" s="159">
        <v>2</v>
      </c>
      <c r="B4" s="134" t="s">
        <v>14</v>
      </c>
      <c r="C4" s="140" t="s">
        <v>8</v>
      </c>
      <c r="D4" s="161">
        <v>5</v>
      </c>
      <c r="E4" s="162">
        <v>212</v>
      </c>
      <c r="F4" s="163">
        <v>215</v>
      </c>
      <c r="G4" s="163">
        <v>225</v>
      </c>
      <c r="H4" s="163">
        <v>269</v>
      </c>
      <c r="I4" s="163">
        <v>209</v>
      </c>
      <c r="J4" s="164">
        <v>191</v>
      </c>
      <c r="K4" s="165">
        <f>AVERAGE(E4:J4)</f>
        <v>220.16666666666666</v>
      </c>
      <c r="L4" s="166">
        <f>D4*COUNT(E4:J4)+J4+I4+H4+G4+F4+E4</f>
        <v>1351</v>
      </c>
    </row>
    <row r="5" spans="1:12" ht="18.75">
      <c r="A5" s="159">
        <v>3</v>
      </c>
      <c r="B5" s="160" t="s">
        <v>9</v>
      </c>
      <c r="C5" s="140" t="s">
        <v>8</v>
      </c>
      <c r="D5" s="161">
        <v>17</v>
      </c>
      <c r="E5" s="162">
        <v>212</v>
      </c>
      <c r="F5" s="163">
        <v>211</v>
      </c>
      <c r="G5" s="163">
        <v>154</v>
      </c>
      <c r="H5" s="163">
        <v>210</v>
      </c>
      <c r="I5" s="163">
        <v>264</v>
      </c>
      <c r="J5" s="164">
        <v>192</v>
      </c>
      <c r="K5" s="165">
        <f>AVERAGE(E5:J5)</f>
        <v>207.16666666666666</v>
      </c>
      <c r="L5" s="166">
        <f>D5*COUNT(E5:J5)+J5+I5+H5+G5+F5+E5</f>
        <v>1345</v>
      </c>
    </row>
    <row r="6" spans="1:12" ht="18.75">
      <c r="A6" s="159">
        <v>4</v>
      </c>
      <c r="B6" s="134" t="s">
        <v>17</v>
      </c>
      <c r="C6" s="140" t="s">
        <v>8</v>
      </c>
      <c r="D6" s="167">
        <v>11</v>
      </c>
      <c r="E6" s="162">
        <v>204</v>
      </c>
      <c r="F6" s="163">
        <v>176</v>
      </c>
      <c r="G6" s="163">
        <v>215</v>
      </c>
      <c r="H6" s="163">
        <v>238</v>
      </c>
      <c r="I6" s="163">
        <v>217</v>
      </c>
      <c r="J6" s="164">
        <v>223</v>
      </c>
      <c r="K6" s="165">
        <f>AVERAGE(E6:J6)</f>
        <v>212.16666666666666</v>
      </c>
      <c r="L6" s="166">
        <f>D6*COUNT(E6:J6)+J6+I6+H6+G6+F6+E6</f>
        <v>1339</v>
      </c>
    </row>
    <row r="7" spans="1:12" ht="18.75">
      <c r="A7" s="159">
        <v>5</v>
      </c>
      <c r="B7" s="134" t="s">
        <v>19</v>
      </c>
      <c r="C7" s="168" t="s">
        <v>85</v>
      </c>
      <c r="D7" s="161">
        <v>11</v>
      </c>
      <c r="E7" s="162">
        <v>204</v>
      </c>
      <c r="F7" s="163">
        <v>164</v>
      </c>
      <c r="G7" s="163">
        <v>258</v>
      </c>
      <c r="H7" s="163">
        <v>245</v>
      </c>
      <c r="I7" s="163">
        <v>195</v>
      </c>
      <c r="J7" s="164">
        <v>182</v>
      </c>
      <c r="K7" s="165">
        <f>AVERAGE(E7:J7)</f>
        <v>208</v>
      </c>
      <c r="L7" s="166">
        <f>D7*COUNT(E7:J7)+J7+I7+H7+G7+F7+E7</f>
        <v>1314</v>
      </c>
    </row>
    <row r="8" spans="1:12" ht="18.75">
      <c r="A8" s="159">
        <v>6</v>
      </c>
      <c r="B8" s="134" t="s">
        <v>78</v>
      </c>
      <c r="C8" s="140" t="s">
        <v>70</v>
      </c>
      <c r="D8" s="167">
        <v>7</v>
      </c>
      <c r="E8" s="162">
        <v>179</v>
      </c>
      <c r="F8" s="163">
        <v>222</v>
      </c>
      <c r="G8" s="163">
        <v>235</v>
      </c>
      <c r="H8" s="163">
        <v>221</v>
      </c>
      <c r="I8" s="163">
        <v>201</v>
      </c>
      <c r="J8" s="164">
        <v>202</v>
      </c>
      <c r="K8" s="165">
        <f>AVERAGE(E8:J8)</f>
        <v>210</v>
      </c>
      <c r="L8" s="166">
        <f>D8*COUNT(E8:J8)+J8+I8+H8+G8+F8+E8</f>
        <v>1302</v>
      </c>
    </row>
    <row r="9" spans="1:12" ht="18.75">
      <c r="A9" s="159">
        <v>7</v>
      </c>
      <c r="B9" s="134" t="s">
        <v>76</v>
      </c>
      <c r="C9" s="140" t="s">
        <v>8</v>
      </c>
      <c r="D9" s="161">
        <v>1</v>
      </c>
      <c r="E9" s="162">
        <v>215</v>
      </c>
      <c r="F9" s="163">
        <v>170</v>
      </c>
      <c r="G9" s="163">
        <v>223</v>
      </c>
      <c r="H9" s="228">
        <v>277</v>
      </c>
      <c r="I9" s="163">
        <v>173</v>
      </c>
      <c r="J9" s="164">
        <v>235</v>
      </c>
      <c r="K9" s="165">
        <f>AVERAGE(E9:J9)</f>
        <v>215.5</v>
      </c>
      <c r="L9" s="166">
        <f>D9*COUNT(E9:J9)+J9+I9+H9+G9+F9+E9</f>
        <v>1299</v>
      </c>
    </row>
    <row r="10" spans="1:12" ht="18.75">
      <c r="A10" s="159">
        <v>8</v>
      </c>
      <c r="B10" s="134" t="s">
        <v>31</v>
      </c>
      <c r="C10" s="140" t="s">
        <v>8</v>
      </c>
      <c r="D10" s="167">
        <v>11</v>
      </c>
      <c r="E10" s="162">
        <v>203</v>
      </c>
      <c r="F10" s="163">
        <v>211</v>
      </c>
      <c r="G10" s="163">
        <v>180</v>
      </c>
      <c r="H10" s="163">
        <v>185</v>
      </c>
      <c r="I10" s="163">
        <v>203</v>
      </c>
      <c r="J10" s="164">
        <v>244</v>
      </c>
      <c r="K10" s="165">
        <f>AVERAGE(E10:J10)</f>
        <v>204.33333333333334</v>
      </c>
      <c r="L10" s="166">
        <f>D10*COUNT(E10:J10)+J10+I10+H10+G10+F10+E10</f>
        <v>1292</v>
      </c>
    </row>
    <row r="11" spans="1:12" ht="18.75">
      <c r="A11" s="159">
        <v>9</v>
      </c>
      <c r="B11" s="134" t="s">
        <v>60</v>
      </c>
      <c r="C11" s="140" t="s">
        <v>8</v>
      </c>
      <c r="D11" s="167">
        <v>6</v>
      </c>
      <c r="E11" s="162">
        <v>211</v>
      </c>
      <c r="F11" s="163">
        <v>227</v>
      </c>
      <c r="G11" s="163">
        <v>197</v>
      </c>
      <c r="H11" s="163">
        <v>168</v>
      </c>
      <c r="I11" s="163">
        <v>218</v>
      </c>
      <c r="J11" s="164">
        <v>232</v>
      </c>
      <c r="K11" s="165">
        <f>AVERAGE(E11:J11)</f>
        <v>208.83333333333334</v>
      </c>
      <c r="L11" s="166">
        <f>D11*COUNT(E11:J11)+J11+I11+H11+G11+F11+E11</f>
        <v>1289</v>
      </c>
    </row>
    <row r="12" spans="1:12" ht="18.75">
      <c r="A12" s="159">
        <v>10</v>
      </c>
      <c r="B12" s="134" t="s">
        <v>87</v>
      </c>
      <c r="C12" s="168" t="s">
        <v>90</v>
      </c>
      <c r="D12" s="161">
        <v>6</v>
      </c>
      <c r="E12" s="162">
        <v>256</v>
      </c>
      <c r="F12" s="163">
        <v>163</v>
      </c>
      <c r="G12" s="163">
        <v>212</v>
      </c>
      <c r="H12" s="163">
        <v>215</v>
      </c>
      <c r="I12" s="163">
        <v>229</v>
      </c>
      <c r="J12" s="164">
        <v>176</v>
      </c>
      <c r="K12" s="165">
        <f>AVERAGE(E12:J12)</f>
        <v>208.5</v>
      </c>
      <c r="L12" s="166">
        <f>D12*COUNT(E12:J12)+J12+I12+H12+G12+F12+E12</f>
        <v>1287</v>
      </c>
    </row>
    <row r="13" spans="1:12" ht="18.75">
      <c r="A13" s="159">
        <v>11</v>
      </c>
      <c r="B13" s="160" t="s">
        <v>10</v>
      </c>
      <c r="C13" s="140" t="s">
        <v>8</v>
      </c>
      <c r="D13" s="161">
        <v>10</v>
      </c>
      <c r="E13" s="162">
        <v>234</v>
      </c>
      <c r="F13" s="163">
        <v>250</v>
      </c>
      <c r="G13" s="163">
        <v>160</v>
      </c>
      <c r="H13" s="163">
        <v>157</v>
      </c>
      <c r="I13" s="163">
        <v>234</v>
      </c>
      <c r="J13" s="164">
        <v>192</v>
      </c>
      <c r="K13" s="165">
        <f>AVERAGE(E13:J13)</f>
        <v>204.5</v>
      </c>
      <c r="L13" s="166">
        <f>D13*COUNT(E13:J13)+J13+I13+H13+G13+F13+E13</f>
        <v>1287</v>
      </c>
    </row>
    <row r="14" spans="1:12" ht="18.75">
      <c r="A14" s="159">
        <v>12</v>
      </c>
      <c r="B14" s="134" t="s">
        <v>80</v>
      </c>
      <c r="C14" s="140" t="s">
        <v>37</v>
      </c>
      <c r="D14" s="161">
        <v>10</v>
      </c>
      <c r="E14" s="162">
        <v>138</v>
      </c>
      <c r="F14" s="163">
        <v>156</v>
      </c>
      <c r="G14" s="163">
        <v>255</v>
      </c>
      <c r="H14" s="163">
        <v>212</v>
      </c>
      <c r="I14" s="163">
        <v>228</v>
      </c>
      <c r="J14" s="164">
        <v>237</v>
      </c>
      <c r="K14" s="165">
        <f>AVERAGE(E14:J14)</f>
        <v>204.33333333333334</v>
      </c>
      <c r="L14" s="166">
        <f>D14*COUNT(E14:J14)+J14+I14+H14+G14+F14+E14</f>
        <v>1286</v>
      </c>
    </row>
    <row r="15" spans="1:12" ht="18.75">
      <c r="A15" s="169">
        <v>13</v>
      </c>
      <c r="B15" s="229" t="s">
        <v>91</v>
      </c>
      <c r="C15" s="170" t="s">
        <v>37</v>
      </c>
      <c r="D15" s="171">
        <v>4</v>
      </c>
      <c r="E15" s="172">
        <v>207</v>
      </c>
      <c r="F15" s="173">
        <v>203</v>
      </c>
      <c r="G15" s="173">
        <v>222</v>
      </c>
      <c r="H15" s="173">
        <v>214</v>
      </c>
      <c r="I15" s="173">
        <v>182</v>
      </c>
      <c r="J15" s="174">
        <v>234</v>
      </c>
      <c r="K15" s="165">
        <f>AVERAGE(E15:J15)</f>
        <v>210.33333333333334</v>
      </c>
      <c r="L15" s="175">
        <f>D15*COUNT(E15:J15)+J15+I15+H15+G15+F15+E15</f>
        <v>1286</v>
      </c>
    </row>
    <row r="16" spans="1:12" ht="18.75">
      <c r="A16" s="159">
        <v>14</v>
      </c>
      <c r="B16" s="160" t="s">
        <v>11</v>
      </c>
      <c r="C16" s="140" t="s">
        <v>8</v>
      </c>
      <c r="D16" s="161">
        <v>15</v>
      </c>
      <c r="E16" s="162">
        <v>164</v>
      </c>
      <c r="F16" s="163">
        <v>170</v>
      </c>
      <c r="G16" s="163">
        <v>221</v>
      </c>
      <c r="H16" s="163">
        <v>254</v>
      </c>
      <c r="I16" s="163">
        <v>175</v>
      </c>
      <c r="J16" s="164">
        <v>179</v>
      </c>
      <c r="K16" s="165">
        <f>AVERAGE(E16:J16)</f>
        <v>193.83333333333334</v>
      </c>
      <c r="L16" s="166">
        <f>D16*COUNT(E16:J16)+J16+I16+H16+G16+F16+E16</f>
        <v>1253</v>
      </c>
    </row>
    <row r="17" spans="1:12" ht="18.75">
      <c r="A17" s="159">
        <v>15</v>
      </c>
      <c r="B17" s="134" t="s">
        <v>7</v>
      </c>
      <c r="C17" s="140" t="s">
        <v>8</v>
      </c>
      <c r="D17" s="161">
        <v>4</v>
      </c>
      <c r="E17" s="162">
        <v>189</v>
      </c>
      <c r="F17" s="163">
        <v>180</v>
      </c>
      <c r="G17" s="163">
        <v>221</v>
      </c>
      <c r="H17" s="163">
        <v>205</v>
      </c>
      <c r="I17" s="163">
        <v>215</v>
      </c>
      <c r="J17" s="164">
        <v>217</v>
      </c>
      <c r="K17" s="165">
        <f>AVERAGE(E17:J17)</f>
        <v>204.5</v>
      </c>
      <c r="L17" s="166">
        <f>D17*COUNT(E17:J17)+J17+I17+H17+G17+F17+E17</f>
        <v>1251</v>
      </c>
    </row>
    <row r="18" spans="1:12" ht="18.75">
      <c r="A18" s="159">
        <v>16</v>
      </c>
      <c r="B18" s="134" t="s">
        <v>16</v>
      </c>
      <c r="C18" s="140" t="s">
        <v>8</v>
      </c>
      <c r="D18" s="167">
        <v>9</v>
      </c>
      <c r="E18" s="162">
        <v>178</v>
      </c>
      <c r="F18" s="163">
        <v>213</v>
      </c>
      <c r="G18" s="163">
        <v>168</v>
      </c>
      <c r="H18" s="163">
        <v>233</v>
      </c>
      <c r="I18" s="163">
        <v>217</v>
      </c>
      <c r="J18" s="164">
        <v>186</v>
      </c>
      <c r="K18" s="165">
        <f>AVERAGE(E18:J18)</f>
        <v>199.16666666666666</v>
      </c>
      <c r="L18" s="166">
        <f>D18*COUNT(E18:J18)+J18+I18+H18+G18+F18+E18</f>
        <v>1249</v>
      </c>
    </row>
    <row r="19" spans="1:12" ht="18.75">
      <c r="A19" s="159">
        <v>17</v>
      </c>
      <c r="B19" s="134" t="s">
        <v>116</v>
      </c>
      <c r="C19" s="140" t="s">
        <v>95</v>
      </c>
      <c r="D19" s="161">
        <v>18</v>
      </c>
      <c r="E19" s="162">
        <v>183</v>
      </c>
      <c r="F19" s="163">
        <v>213</v>
      </c>
      <c r="G19" s="163">
        <v>173</v>
      </c>
      <c r="H19" s="163">
        <v>213</v>
      </c>
      <c r="I19" s="163">
        <v>155</v>
      </c>
      <c r="J19" s="164">
        <v>201</v>
      </c>
      <c r="K19" s="165">
        <f>AVERAGE(E19:J19)</f>
        <v>189.66666666666666</v>
      </c>
      <c r="L19" s="166">
        <f>D19*COUNT(E19:J19)+J19+I19+H19+G19+F19+E19</f>
        <v>1246</v>
      </c>
    </row>
    <row r="20" spans="1:12" ht="18.75">
      <c r="A20" s="159">
        <v>18</v>
      </c>
      <c r="B20" s="134" t="s">
        <v>88</v>
      </c>
      <c r="C20" s="140" t="s">
        <v>90</v>
      </c>
      <c r="D20" s="161">
        <v>5</v>
      </c>
      <c r="E20" s="162">
        <v>183</v>
      </c>
      <c r="F20" s="163">
        <v>173</v>
      </c>
      <c r="G20" s="163">
        <v>236</v>
      </c>
      <c r="H20" s="163">
        <v>196</v>
      </c>
      <c r="I20" s="163">
        <v>246</v>
      </c>
      <c r="J20" s="164">
        <v>168</v>
      </c>
      <c r="K20" s="165">
        <f>AVERAGE(E20:J20)</f>
        <v>200.33333333333334</v>
      </c>
      <c r="L20" s="166">
        <f>D20*COUNT(E20:J20)+J20+I20+H20+G20+F20+E20</f>
        <v>1232</v>
      </c>
    </row>
    <row r="21" spans="1:12" ht="18.75">
      <c r="A21" s="159">
        <v>19</v>
      </c>
      <c r="B21" s="134" t="s">
        <v>66</v>
      </c>
      <c r="C21" s="140" t="s">
        <v>8</v>
      </c>
      <c r="D21" s="161">
        <v>15</v>
      </c>
      <c r="E21" s="162">
        <v>194</v>
      </c>
      <c r="F21" s="163">
        <v>202</v>
      </c>
      <c r="G21" s="163">
        <v>171</v>
      </c>
      <c r="H21" s="163">
        <v>213</v>
      </c>
      <c r="I21" s="163">
        <v>180</v>
      </c>
      <c r="J21" s="164">
        <v>175</v>
      </c>
      <c r="K21" s="165">
        <f>AVERAGE(E21:J21)</f>
        <v>189.16666666666666</v>
      </c>
      <c r="L21" s="166">
        <f>D21*COUNT(E21:J21)+J21+I21+H21+G21+F21+E21</f>
        <v>1225</v>
      </c>
    </row>
    <row r="22" spans="1:12" ht="18.75">
      <c r="A22" s="159">
        <v>20</v>
      </c>
      <c r="B22" s="134" t="s">
        <v>74</v>
      </c>
      <c r="C22" s="140" t="s">
        <v>8</v>
      </c>
      <c r="D22" s="167">
        <v>14</v>
      </c>
      <c r="E22" s="162">
        <v>216</v>
      </c>
      <c r="F22" s="163">
        <v>213</v>
      </c>
      <c r="G22" s="163">
        <v>125</v>
      </c>
      <c r="H22" s="163">
        <v>191</v>
      </c>
      <c r="I22" s="163">
        <v>184</v>
      </c>
      <c r="J22" s="164">
        <v>199</v>
      </c>
      <c r="K22" s="165">
        <f>AVERAGE(E22:J22)</f>
        <v>188</v>
      </c>
      <c r="L22" s="166">
        <f>D22*COUNT(E22:J22)+J22+I22+H22+G22+F22+E22</f>
        <v>1212</v>
      </c>
    </row>
    <row r="23" spans="1:12" ht="18.75">
      <c r="A23" s="91">
        <v>21</v>
      </c>
      <c r="B23" s="94" t="s">
        <v>82</v>
      </c>
      <c r="C23" s="98" t="s">
        <v>8</v>
      </c>
      <c r="D23" s="148">
        <v>8</v>
      </c>
      <c r="E23" s="104">
        <v>193</v>
      </c>
      <c r="F23" s="86">
        <v>193</v>
      </c>
      <c r="G23" s="86">
        <v>211</v>
      </c>
      <c r="H23" s="86">
        <v>172</v>
      </c>
      <c r="I23" s="86">
        <v>192</v>
      </c>
      <c r="J23" s="105">
        <v>198</v>
      </c>
      <c r="K23" s="108">
        <f>AVERAGE(E23:J23)</f>
        <v>193.16666666666666</v>
      </c>
      <c r="L23" s="110">
        <f>D23*COUNT(E23:J23)+J23+I23+H23+G23+F23+E23</f>
        <v>1207</v>
      </c>
    </row>
    <row r="24" spans="1:12" ht="18.75">
      <c r="A24" s="91">
        <v>22</v>
      </c>
      <c r="B24" s="94" t="s">
        <v>21</v>
      </c>
      <c r="C24" s="98" t="s">
        <v>8</v>
      </c>
      <c r="D24" s="149">
        <v>17</v>
      </c>
      <c r="E24" s="104">
        <v>182</v>
      </c>
      <c r="F24" s="86">
        <v>166</v>
      </c>
      <c r="G24" s="86">
        <v>205</v>
      </c>
      <c r="H24" s="86">
        <v>177</v>
      </c>
      <c r="I24" s="86">
        <v>202</v>
      </c>
      <c r="J24" s="105">
        <v>173</v>
      </c>
      <c r="K24" s="108">
        <f>AVERAGE(E24:J24)</f>
        <v>184.16666666666666</v>
      </c>
      <c r="L24" s="110">
        <f>D24*COUNT(E24:J24)+J24+I24+H24+G24+F24+E24</f>
        <v>1207</v>
      </c>
    </row>
    <row r="25" spans="1:12" ht="18.75">
      <c r="A25" s="91">
        <v>23</v>
      </c>
      <c r="B25" s="94" t="s">
        <v>43</v>
      </c>
      <c r="C25" s="98" t="s">
        <v>8</v>
      </c>
      <c r="D25" s="148">
        <v>6</v>
      </c>
      <c r="E25" s="104">
        <v>222</v>
      </c>
      <c r="F25" s="86">
        <v>192</v>
      </c>
      <c r="G25" s="86">
        <v>162</v>
      </c>
      <c r="H25" s="86">
        <v>245</v>
      </c>
      <c r="I25" s="86">
        <v>184</v>
      </c>
      <c r="J25" s="105">
        <v>155</v>
      </c>
      <c r="K25" s="108">
        <f>AVERAGE(E25:J25)</f>
        <v>193.33333333333334</v>
      </c>
      <c r="L25" s="110">
        <f>D25*COUNT(E25:J25)+J25+I25+H25+G25+F25+E25</f>
        <v>1196</v>
      </c>
    </row>
    <row r="26" spans="1:12" ht="18.75">
      <c r="A26" s="91">
        <v>24</v>
      </c>
      <c r="B26" s="94" t="s">
        <v>67</v>
      </c>
      <c r="C26" s="98" t="s">
        <v>8</v>
      </c>
      <c r="D26" s="149">
        <v>22</v>
      </c>
      <c r="E26" s="104">
        <v>185</v>
      </c>
      <c r="F26" s="86">
        <v>187</v>
      </c>
      <c r="G26" s="86">
        <v>171</v>
      </c>
      <c r="H26" s="86">
        <v>155</v>
      </c>
      <c r="I26" s="86">
        <v>184</v>
      </c>
      <c r="J26" s="105">
        <v>182</v>
      </c>
      <c r="K26" s="108">
        <f>AVERAGE(E26:J26)</f>
        <v>177.33333333333334</v>
      </c>
      <c r="L26" s="110">
        <f>D26*COUNT(E26:J26)+J26+I26+H26+G26+F26+E26</f>
        <v>1196</v>
      </c>
    </row>
    <row r="27" spans="1:12" ht="18.75">
      <c r="A27" s="91">
        <v>25</v>
      </c>
      <c r="B27" s="93" t="s">
        <v>22</v>
      </c>
      <c r="C27" s="98" t="s">
        <v>8</v>
      </c>
      <c r="D27" s="148">
        <v>15</v>
      </c>
      <c r="E27" s="104">
        <v>169</v>
      </c>
      <c r="F27" s="86">
        <v>171</v>
      </c>
      <c r="G27" s="86">
        <v>213</v>
      </c>
      <c r="H27" s="86">
        <v>211</v>
      </c>
      <c r="I27" s="86">
        <v>163</v>
      </c>
      <c r="J27" s="105">
        <v>174</v>
      </c>
      <c r="K27" s="108">
        <f>AVERAGE(E27:J27)</f>
        <v>183.5</v>
      </c>
      <c r="L27" s="110">
        <f>D27*COUNT(E27:J27)+J27+I27+H27+G27+F27+E27</f>
        <v>1191</v>
      </c>
    </row>
    <row r="28" spans="1:12" ht="18.75">
      <c r="A28" s="91">
        <v>26</v>
      </c>
      <c r="B28" s="94" t="s">
        <v>46</v>
      </c>
      <c r="C28" s="98" t="s">
        <v>8</v>
      </c>
      <c r="D28" s="149">
        <v>6</v>
      </c>
      <c r="E28" s="104">
        <v>191</v>
      </c>
      <c r="F28" s="86">
        <v>190</v>
      </c>
      <c r="G28" s="86">
        <v>219</v>
      </c>
      <c r="H28" s="86">
        <v>192</v>
      </c>
      <c r="I28" s="86">
        <v>160</v>
      </c>
      <c r="J28" s="105">
        <v>202</v>
      </c>
      <c r="K28" s="108">
        <f>AVERAGE(E28:J28)</f>
        <v>192.33333333333334</v>
      </c>
      <c r="L28" s="110">
        <f>D28*COUNT(E28:J28)+J28+I28+H28+G28+F28+E28</f>
        <v>1190</v>
      </c>
    </row>
    <row r="29" spans="1:12" ht="18.75">
      <c r="A29" s="91">
        <v>27</v>
      </c>
      <c r="B29" s="94" t="s">
        <v>34</v>
      </c>
      <c r="C29" s="98" t="s">
        <v>8</v>
      </c>
      <c r="D29" s="148">
        <v>17</v>
      </c>
      <c r="E29" s="104">
        <v>157</v>
      </c>
      <c r="F29" s="86">
        <v>172</v>
      </c>
      <c r="G29" s="86">
        <v>221</v>
      </c>
      <c r="H29" s="86">
        <v>180</v>
      </c>
      <c r="I29" s="86">
        <v>170</v>
      </c>
      <c r="J29" s="105">
        <v>182</v>
      </c>
      <c r="K29" s="108">
        <f>AVERAGE(E29:J29)</f>
        <v>180.33333333333334</v>
      </c>
      <c r="L29" s="110">
        <f>D29*COUNT(E29:J29)+J29+I29+H29+G29+F29+E29</f>
        <v>1184</v>
      </c>
    </row>
    <row r="30" spans="1:12" ht="18.75">
      <c r="A30" s="91">
        <v>28</v>
      </c>
      <c r="B30" s="94" t="s">
        <v>79</v>
      </c>
      <c r="C30" s="98" t="s">
        <v>8</v>
      </c>
      <c r="D30" s="148">
        <v>33</v>
      </c>
      <c r="E30" s="104">
        <v>181</v>
      </c>
      <c r="F30" s="86">
        <v>127</v>
      </c>
      <c r="G30" s="86">
        <v>156</v>
      </c>
      <c r="H30" s="86">
        <v>171</v>
      </c>
      <c r="I30" s="86">
        <v>204</v>
      </c>
      <c r="J30" s="105">
        <v>146</v>
      </c>
      <c r="K30" s="108">
        <f>AVERAGE(E30:J30)</f>
        <v>164.16666666666666</v>
      </c>
      <c r="L30" s="110">
        <f>D30*COUNT(E30:J30)+J30+I30+H30+G30+F30+E30</f>
        <v>1183</v>
      </c>
    </row>
    <row r="31" spans="1:12" ht="18.75">
      <c r="A31" s="91">
        <v>29</v>
      </c>
      <c r="B31" s="94" t="s">
        <v>69</v>
      </c>
      <c r="C31" s="98" t="s">
        <v>8</v>
      </c>
      <c r="D31" s="148">
        <v>26</v>
      </c>
      <c r="E31" s="104">
        <v>214</v>
      </c>
      <c r="F31" s="86">
        <v>131</v>
      </c>
      <c r="G31" s="86">
        <v>168</v>
      </c>
      <c r="H31" s="86">
        <v>168</v>
      </c>
      <c r="I31" s="86">
        <v>183</v>
      </c>
      <c r="J31" s="105">
        <v>156</v>
      </c>
      <c r="K31" s="108">
        <f>AVERAGE(E31:J31)</f>
        <v>170</v>
      </c>
      <c r="L31" s="110">
        <f>D31*COUNT(E31:J31)+J31+I31+H31+G31+F31+E31</f>
        <v>1176</v>
      </c>
    </row>
    <row r="32" spans="1:12" ht="18.75">
      <c r="A32" s="91">
        <v>30</v>
      </c>
      <c r="B32" s="94" t="s">
        <v>36</v>
      </c>
      <c r="C32" s="98" t="s">
        <v>8</v>
      </c>
      <c r="D32" s="148">
        <v>17</v>
      </c>
      <c r="E32" s="104">
        <v>198</v>
      </c>
      <c r="F32" s="86">
        <v>142</v>
      </c>
      <c r="G32" s="86">
        <v>161</v>
      </c>
      <c r="H32" s="86">
        <v>211</v>
      </c>
      <c r="I32" s="86">
        <v>213</v>
      </c>
      <c r="J32" s="105">
        <v>145</v>
      </c>
      <c r="K32" s="108">
        <f>AVERAGE(E32:J32)</f>
        <v>178.33333333333334</v>
      </c>
      <c r="L32" s="110">
        <f>D32*COUNT(E32:J32)+J32+I32+H32+G32+F32+E32</f>
        <v>1172</v>
      </c>
    </row>
    <row r="33" spans="1:12" ht="18.75">
      <c r="A33" s="91">
        <v>31</v>
      </c>
      <c r="B33" s="94" t="s">
        <v>41</v>
      </c>
      <c r="C33" s="98" t="s">
        <v>8</v>
      </c>
      <c r="D33" s="148">
        <v>13</v>
      </c>
      <c r="E33" s="104">
        <v>161</v>
      </c>
      <c r="F33" s="86">
        <v>144</v>
      </c>
      <c r="G33" s="86">
        <v>203</v>
      </c>
      <c r="H33" s="86">
        <v>178</v>
      </c>
      <c r="I33" s="86">
        <v>204</v>
      </c>
      <c r="J33" s="105">
        <v>199</v>
      </c>
      <c r="K33" s="108">
        <f>AVERAGE(E33:J33)</f>
        <v>181.5</v>
      </c>
      <c r="L33" s="110">
        <f>D33*COUNT(E33:J33)+J33+I33+H33+G33+F33+E33</f>
        <v>1167</v>
      </c>
    </row>
    <row r="34" spans="1:12" ht="18.75">
      <c r="A34" s="91">
        <v>32</v>
      </c>
      <c r="B34" s="94" t="s">
        <v>65</v>
      </c>
      <c r="C34" s="98" t="s">
        <v>8</v>
      </c>
      <c r="D34" s="148">
        <v>17</v>
      </c>
      <c r="E34" s="104">
        <v>209</v>
      </c>
      <c r="F34" s="86">
        <v>161</v>
      </c>
      <c r="G34" s="86">
        <v>202</v>
      </c>
      <c r="H34" s="86">
        <v>191</v>
      </c>
      <c r="I34" s="86">
        <v>157</v>
      </c>
      <c r="J34" s="105">
        <v>141</v>
      </c>
      <c r="K34" s="108">
        <f>AVERAGE(E34:J34)</f>
        <v>176.83333333333334</v>
      </c>
      <c r="L34" s="110">
        <f>D34*COUNT(E34:J34)+J34+I34+H34+G34+F34+E34</f>
        <v>1163</v>
      </c>
    </row>
    <row r="35" spans="1:12" ht="18.75">
      <c r="A35" s="91">
        <v>33</v>
      </c>
      <c r="B35" s="94" t="s">
        <v>84</v>
      </c>
      <c r="C35" s="98" t="s">
        <v>37</v>
      </c>
      <c r="D35" s="148">
        <v>8</v>
      </c>
      <c r="E35" s="104">
        <v>179</v>
      </c>
      <c r="F35" s="86">
        <v>188</v>
      </c>
      <c r="G35" s="86">
        <v>220</v>
      </c>
      <c r="H35" s="86">
        <v>159</v>
      </c>
      <c r="I35" s="86">
        <v>195</v>
      </c>
      <c r="J35" s="105">
        <v>170</v>
      </c>
      <c r="K35" s="108">
        <f>AVERAGE(E35:J35)</f>
        <v>185.16666666666666</v>
      </c>
      <c r="L35" s="110">
        <f>D35*COUNT(E35:J35)+J35+I35+H35+G35+F35+E35</f>
        <v>1159</v>
      </c>
    </row>
    <row r="36" spans="1:12" ht="18.75">
      <c r="A36" s="91">
        <v>34</v>
      </c>
      <c r="B36" s="94" t="s">
        <v>86</v>
      </c>
      <c r="C36" s="98" t="s">
        <v>90</v>
      </c>
      <c r="D36" s="148">
        <v>0</v>
      </c>
      <c r="E36" s="104">
        <v>156</v>
      </c>
      <c r="F36" s="86">
        <v>163</v>
      </c>
      <c r="G36" s="86">
        <v>206</v>
      </c>
      <c r="H36" s="86">
        <v>214</v>
      </c>
      <c r="I36" s="86">
        <v>214</v>
      </c>
      <c r="J36" s="105">
        <v>200</v>
      </c>
      <c r="K36" s="108">
        <f>AVERAGE(E36:J36)</f>
        <v>192.16666666666666</v>
      </c>
      <c r="L36" s="110">
        <f>D36*COUNT(E36:J36)+J36+I36+H36+G36+F36+E36</f>
        <v>1153</v>
      </c>
    </row>
    <row r="37" spans="1:12" ht="18.75">
      <c r="A37" s="91">
        <v>35</v>
      </c>
      <c r="B37" s="94" t="s">
        <v>45</v>
      </c>
      <c r="C37" s="145" t="s">
        <v>8</v>
      </c>
      <c r="D37" s="148">
        <v>6</v>
      </c>
      <c r="E37" s="104">
        <v>173</v>
      </c>
      <c r="F37" s="86">
        <v>200</v>
      </c>
      <c r="G37" s="86">
        <v>185</v>
      </c>
      <c r="H37" s="86">
        <v>176</v>
      </c>
      <c r="I37" s="86">
        <v>190</v>
      </c>
      <c r="J37" s="105">
        <v>191</v>
      </c>
      <c r="K37" s="108">
        <f>AVERAGE(E37:J37)</f>
        <v>185.83333333333334</v>
      </c>
      <c r="L37" s="110">
        <f>D37*COUNT(E37:J37)+J37+I37+H37+G37+F37+E37</f>
        <v>1151</v>
      </c>
    </row>
    <row r="38" spans="1:12" ht="18.75">
      <c r="A38" s="91">
        <v>36</v>
      </c>
      <c r="B38" s="94" t="s">
        <v>13</v>
      </c>
      <c r="C38" s="98" t="s">
        <v>8</v>
      </c>
      <c r="D38" s="148">
        <v>22</v>
      </c>
      <c r="E38" s="104">
        <v>128</v>
      </c>
      <c r="F38" s="86">
        <v>122</v>
      </c>
      <c r="G38" s="86">
        <v>176</v>
      </c>
      <c r="H38" s="227">
        <v>267</v>
      </c>
      <c r="I38" s="86">
        <v>190</v>
      </c>
      <c r="J38" s="105">
        <v>133</v>
      </c>
      <c r="K38" s="108">
        <f>AVERAGE(E38:J38)</f>
        <v>169.33333333333334</v>
      </c>
      <c r="L38" s="110">
        <f>D38*COUNT(E38:J38)+J38+I38+H38+G38+F38+E38</f>
        <v>1148</v>
      </c>
    </row>
    <row r="39" spans="1:12" ht="18.75">
      <c r="A39" s="91">
        <v>37</v>
      </c>
      <c r="B39" s="94" t="s">
        <v>29</v>
      </c>
      <c r="C39" s="98" t="s">
        <v>8</v>
      </c>
      <c r="D39" s="149">
        <v>10</v>
      </c>
      <c r="E39" s="104">
        <v>176</v>
      </c>
      <c r="F39" s="86">
        <v>159</v>
      </c>
      <c r="G39" s="86">
        <v>204</v>
      </c>
      <c r="H39" s="86">
        <v>188</v>
      </c>
      <c r="I39" s="86">
        <v>178</v>
      </c>
      <c r="J39" s="105">
        <v>181</v>
      </c>
      <c r="K39" s="108">
        <f>AVERAGE(E39:J39)</f>
        <v>181</v>
      </c>
      <c r="L39" s="110">
        <f>D39*COUNT(E39:J39)+J39+I39+H39+G39+F39+E39</f>
        <v>1146</v>
      </c>
    </row>
    <row r="40" spans="1:12" ht="18.75">
      <c r="A40" s="91">
        <v>38</v>
      </c>
      <c r="B40" s="94" t="s">
        <v>81</v>
      </c>
      <c r="C40" s="98" t="s">
        <v>37</v>
      </c>
      <c r="D40" s="149">
        <v>11</v>
      </c>
      <c r="E40" s="104">
        <v>174</v>
      </c>
      <c r="F40" s="86">
        <v>160</v>
      </c>
      <c r="G40" s="86">
        <v>184</v>
      </c>
      <c r="H40" s="86">
        <v>179</v>
      </c>
      <c r="I40" s="86">
        <v>182</v>
      </c>
      <c r="J40" s="105">
        <v>198</v>
      </c>
      <c r="K40" s="108">
        <f>AVERAGE(E40:J40)</f>
        <v>179.5</v>
      </c>
      <c r="L40" s="110">
        <f>D40*COUNT(E40:J40)+J40+I40+H40+G40+F40+E40</f>
        <v>1143</v>
      </c>
    </row>
    <row r="41" spans="1:12" ht="18.75">
      <c r="A41" s="91">
        <v>39</v>
      </c>
      <c r="B41" s="93" t="s">
        <v>89</v>
      </c>
      <c r="C41" s="98" t="s">
        <v>8</v>
      </c>
      <c r="D41" s="149">
        <v>18</v>
      </c>
      <c r="E41" s="104">
        <v>217</v>
      </c>
      <c r="F41" s="86">
        <v>139</v>
      </c>
      <c r="G41" s="86">
        <v>193</v>
      </c>
      <c r="H41" s="86">
        <v>146</v>
      </c>
      <c r="I41" s="86">
        <v>173</v>
      </c>
      <c r="J41" s="105">
        <v>163</v>
      </c>
      <c r="K41" s="108">
        <f>AVERAGE(E41:J41)</f>
        <v>171.83333333333334</v>
      </c>
      <c r="L41" s="110">
        <f>D41*COUNT(E41:J41)+J41+I41+H41+G41+F41+E41</f>
        <v>1139</v>
      </c>
    </row>
    <row r="42" spans="1:12" ht="18.75">
      <c r="A42" s="91">
        <v>40</v>
      </c>
      <c r="B42" s="93" t="s">
        <v>62</v>
      </c>
      <c r="C42" s="98" t="s">
        <v>8</v>
      </c>
      <c r="D42" s="148">
        <v>1</v>
      </c>
      <c r="E42" s="104">
        <v>196</v>
      </c>
      <c r="F42" s="86">
        <v>206</v>
      </c>
      <c r="G42" s="86">
        <v>216</v>
      </c>
      <c r="H42" s="86">
        <v>179</v>
      </c>
      <c r="I42" s="86">
        <v>143</v>
      </c>
      <c r="J42" s="105">
        <v>191</v>
      </c>
      <c r="K42" s="108">
        <f>AVERAGE(E42:J42)</f>
        <v>188.5</v>
      </c>
      <c r="L42" s="110">
        <f>D42*COUNT(E42:J42)+J42+I42+H42+G42+F42+E42</f>
        <v>1137</v>
      </c>
    </row>
    <row r="43" spans="1:12" ht="18.75">
      <c r="A43" s="91">
        <v>41</v>
      </c>
      <c r="B43" s="94" t="s">
        <v>94</v>
      </c>
      <c r="C43" s="98" t="s">
        <v>37</v>
      </c>
      <c r="D43" s="149">
        <v>13</v>
      </c>
      <c r="E43" s="104">
        <v>207</v>
      </c>
      <c r="F43" s="86">
        <v>204</v>
      </c>
      <c r="G43" s="86">
        <v>198</v>
      </c>
      <c r="H43" s="86">
        <v>142</v>
      </c>
      <c r="I43" s="86">
        <v>163</v>
      </c>
      <c r="J43" s="105">
        <v>139</v>
      </c>
      <c r="K43" s="108">
        <f>AVERAGE(E43:J43)</f>
        <v>175.5</v>
      </c>
      <c r="L43" s="110">
        <f>D43*COUNT(E43:J43)+J43+I43+H43+G43+F43+E43</f>
        <v>1131</v>
      </c>
    </row>
    <row r="44" spans="1:12" ht="18.75">
      <c r="A44" s="91">
        <v>42</v>
      </c>
      <c r="B44" s="94" t="s">
        <v>92</v>
      </c>
      <c r="C44" s="98" t="s">
        <v>8</v>
      </c>
      <c r="D44" s="149">
        <v>5</v>
      </c>
      <c r="E44" s="104">
        <v>209</v>
      </c>
      <c r="F44" s="86">
        <v>165</v>
      </c>
      <c r="G44" s="86">
        <v>190</v>
      </c>
      <c r="H44" s="86">
        <v>180</v>
      </c>
      <c r="I44" s="86">
        <v>200</v>
      </c>
      <c r="J44" s="105">
        <v>151</v>
      </c>
      <c r="K44" s="108">
        <f>AVERAGE(E44:J44)</f>
        <v>182.5</v>
      </c>
      <c r="L44" s="110">
        <f>D44*COUNT(E44:J44)+J44+I44+H44+G44+F44+E44</f>
        <v>1125</v>
      </c>
    </row>
    <row r="45" spans="1:12" ht="18.75">
      <c r="A45" s="91">
        <v>43</v>
      </c>
      <c r="B45" s="94" t="s">
        <v>77</v>
      </c>
      <c r="C45" s="98" t="s">
        <v>8</v>
      </c>
      <c r="D45" s="148">
        <v>14</v>
      </c>
      <c r="E45" s="104">
        <v>204</v>
      </c>
      <c r="F45" s="86">
        <v>135</v>
      </c>
      <c r="G45" s="86">
        <v>181</v>
      </c>
      <c r="H45" s="86">
        <v>178</v>
      </c>
      <c r="I45" s="86">
        <v>160</v>
      </c>
      <c r="J45" s="105">
        <v>183</v>
      </c>
      <c r="K45" s="108">
        <f>AVERAGE(E45:J45)</f>
        <v>173.5</v>
      </c>
      <c r="L45" s="110">
        <f>D45*COUNT(E45:J45)+J45+I45+H45+G45+F45+E45</f>
        <v>1125</v>
      </c>
    </row>
    <row r="46" spans="1:12" ht="18.75">
      <c r="A46" s="91">
        <v>44</v>
      </c>
      <c r="B46" s="93" t="s">
        <v>63</v>
      </c>
      <c r="C46" s="98" t="s">
        <v>8</v>
      </c>
      <c r="D46" s="148">
        <v>9</v>
      </c>
      <c r="E46" s="104">
        <v>161</v>
      </c>
      <c r="F46" s="86">
        <v>174</v>
      </c>
      <c r="G46" s="86">
        <v>178</v>
      </c>
      <c r="H46" s="86">
        <v>195</v>
      </c>
      <c r="I46" s="86">
        <v>168</v>
      </c>
      <c r="J46" s="105">
        <v>193</v>
      </c>
      <c r="K46" s="108">
        <f>AVERAGE(E46:J46)</f>
        <v>178.16666666666666</v>
      </c>
      <c r="L46" s="110">
        <f>D46*COUNT(E46:J46)+J46+I46+H46+G46+F46+E46</f>
        <v>1123</v>
      </c>
    </row>
    <row r="47" spans="1:12" ht="18.75">
      <c r="A47" s="91">
        <v>45</v>
      </c>
      <c r="B47" s="94" t="s">
        <v>92</v>
      </c>
      <c r="C47" s="145" t="s">
        <v>8</v>
      </c>
      <c r="D47" s="148">
        <v>5</v>
      </c>
      <c r="E47" s="104">
        <v>157</v>
      </c>
      <c r="F47" s="86">
        <v>198</v>
      </c>
      <c r="G47" s="86">
        <v>225</v>
      </c>
      <c r="H47" s="86">
        <v>227</v>
      </c>
      <c r="I47" s="86">
        <v>148</v>
      </c>
      <c r="J47" s="105">
        <v>138</v>
      </c>
      <c r="K47" s="108">
        <f>AVERAGE(E47:J47)</f>
        <v>182.16666666666666</v>
      </c>
      <c r="L47" s="110">
        <f>D47*COUNT(E47:J47)+J47+I47+H47+G47+F47+E47</f>
        <v>1123</v>
      </c>
    </row>
    <row r="48" spans="1:12" ht="18.75">
      <c r="A48" s="91">
        <v>46</v>
      </c>
      <c r="B48" s="94" t="s">
        <v>72</v>
      </c>
      <c r="C48" s="98" t="s">
        <v>8</v>
      </c>
      <c r="D48" s="148">
        <v>9</v>
      </c>
      <c r="E48" s="104">
        <v>224</v>
      </c>
      <c r="F48" s="86">
        <v>125</v>
      </c>
      <c r="G48" s="86">
        <v>158</v>
      </c>
      <c r="H48" s="86">
        <v>194</v>
      </c>
      <c r="I48" s="86">
        <v>154</v>
      </c>
      <c r="J48" s="105">
        <v>205</v>
      </c>
      <c r="K48" s="108">
        <f>AVERAGE(E48:J48)</f>
        <v>176.66666666666666</v>
      </c>
      <c r="L48" s="110">
        <f>D48*COUNT(E48:J48)+J48+I48+H48+G48+F48+E48</f>
        <v>1114</v>
      </c>
    </row>
    <row r="49" spans="1:12" ht="18.75">
      <c r="A49" s="91">
        <v>47</v>
      </c>
      <c r="B49" s="94" t="s">
        <v>96</v>
      </c>
      <c r="C49" s="98" t="s">
        <v>8</v>
      </c>
      <c r="D49" s="149">
        <v>21</v>
      </c>
      <c r="E49" s="104">
        <v>192</v>
      </c>
      <c r="F49" s="86">
        <v>138</v>
      </c>
      <c r="G49" s="86">
        <v>145</v>
      </c>
      <c r="H49" s="86">
        <v>168</v>
      </c>
      <c r="I49" s="86">
        <v>158</v>
      </c>
      <c r="J49" s="105">
        <v>186</v>
      </c>
      <c r="K49" s="108">
        <f>AVERAGE(E49:J49)</f>
        <v>164.5</v>
      </c>
      <c r="L49" s="110">
        <f>D49*COUNT(E49:J49)+J49+I49+H49+G49+F49+E49</f>
        <v>1113</v>
      </c>
    </row>
    <row r="50" spans="1:12" ht="18.75">
      <c r="A50" s="91">
        <v>48</v>
      </c>
      <c r="B50" s="94" t="s">
        <v>38</v>
      </c>
      <c r="C50" s="98" t="s">
        <v>8</v>
      </c>
      <c r="D50" s="148">
        <v>12</v>
      </c>
      <c r="E50" s="104">
        <v>172</v>
      </c>
      <c r="F50" s="86">
        <v>146</v>
      </c>
      <c r="G50" s="86">
        <v>157</v>
      </c>
      <c r="H50" s="86">
        <v>185</v>
      </c>
      <c r="I50" s="86">
        <v>191</v>
      </c>
      <c r="J50" s="105">
        <v>189</v>
      </c>
      <c r="K50" s="108">
        <f>AVERAGE(E50:J50)</f>
        <v>173.33333333333334</v>
      </c>
      <c r="L50" s="110">
        <f>D50*COUNT(E50:J50)+J50+I50+H50+G50+F50+E50</f>
        <v>1112</v>
      </c>
    </row>
    <row r="51" spans="1:12" ht="18.75">
      <c r="A51" s="91">
        <v>49</v>
      </c>
      <c r="B51" s="94" t="s">
        <v>68</v>
      </c>
      <c r="C51" s="98" t="s">
        <v>8</v>
      </c>
      <c r="D51" s="148">
        <v>18</v>
      </c>
      <c r="E51" s="104">
        <v>174</v>
      </c>
      <c r="F51" s="86">
        <v>163</v>
      </c>
      <c r="G51" s="86">
        <v>162</v>
      </c>
      <c r="H51" s="86">
        <v>189</v>
      </c>
      <c r="I51" s="86">
        <v>161</v>
      </c>
      <c r="J51" s="105">
        <v>152</v>
      </c>
      <c r="K51" s="108">
        <f>AVERAGE(E51:J51)</f>
        <v>166.83333333333334</v>
      </c>
      <c r="L51" s="110">
        <f>D51*COUNT(E51:J51)+J51+I51+H51+G51+F51+E51</f>
        <v>1109</v>
      </c>
    </row>
    <row r="52" spans="1:12" ht="18.75">
      <c r="A52" s="91">
        <v>50</v>
      </c>
      <c r="B52" s="94" t="s">
        <v>73</v>
      </c>
      <c r="C52" s="98" t="s">
        <v>8</v>
      </c>
      <c r="D52" s="149">
        <v>18</v>
      </c>
      <c r="E52" s="104">
        <v>127</v>
      </c>
      <c r="F52" s="86">
        <v>131</v>
      </c>
      <c r="G52" s="86">
        <v>181</v>
      </c>
      <c r="H52" s="86">
        <v>199</v>
      </c>
      <c r="I52" s="86">
        <v>179</v>
      </c>
      <c r="J52" s="105">
        <v>182</v>
      </c>
      <c r="K52" s="108">
        <f>AVERAGE(E52:J52)</f>
        <v>166.5</v>
      </c>
      <c r="L52" s="110">
        <f>D52*COUNT(E52:J52)+J52+I52+H52+G52+F52+E52</f>
        <v>1107</v>
      </c>
    </row>
    <row r="53" spans="1:12" ht="18.75">
      <c r="A53" s="91">
        <v>51</v>
      </c>
      <c r="B53" s="94" t="s">
        <v>64</v>
      </c>
      <c r="C53" s="98" t="s">
        <v>8</v>
      </c>
      <c r="D53" s="148">
        <v>12</v>
      </c>
      <c r="E53" s="104">
        <v>166</v>
      </c>
      <c r="F53" s="86">
        <v>205</v>
      </c>
      <c r="G53" s="86">
        <v>146</v>
      </c>
      <c r="H53" s="86">
        <v>159</v>
      </c>
      <c r="I53" s="86">
        <v>173</v>
      </c>
      <c r="J53" s="105">
        <v>175</v>
      </c>
      <c r="K53" s="108">
        <f>AVERAGE(E53:J53)</f>
        <v>170.66666666666666</v>
      </c>
      <c r="L53" s="110">
        <f>D53*COUNT(E53:J53)+J53+I53+H53+G53+F53+E53</f>
        <v>1096</v>
      </c>
    </row>
    <row r="54" spans="1:12" ht="18.75">
      <c r="A54" s="91">
        <v>52</v>
      </c>
      <c r="B54" s="94" t="s">
        <v>71</v>
      </c>
      <c r="C54" s="98" t="s">
        <v>8</v>
      </c>
      <c r="D54" s="148">
        <v>11</v>
      </c>
      <c r="E54" s="104">
        <v>148</v>
      </c>
      <c r="F54" s="86">
        <v>149</v>
      </c>
      <c r="G54" s="86">
        <v>154</v>
      </c>
      <c r="H54" s="86">
        <v>174</v>
      </c>
      <c r="I54" s="86">
        <v>184</v>
      </c>
      <c r="J54" s="105">
        <v>215</v>
      </c>
      <c r="K54" s="108">
        <f>AVERAGE(E54:J54)</f>
        <v>170.66666666666666</v>
      </c>
      <c r="L54" s="110">
        <f>D54*COUNT(E54:J54)+J54+I54+H54+G54+F54+E54</f>
        <v>1090</v>
      </c>
    </row>
    <row r="55" spans="1:12" ht="18.75">
      <c r="A55" s="91">
        <v>53</v>
      </c>
      <c r="B55" s="94" t="s">
        <v>15</v>
      </c>
      <c r="C55" s="98" t="s">
        <v>8</v>
      </c>
      <c r="D55" s="148">
        <v>8</v>
      </c>
      <c r="E55" s="104">
        <v>168</v>
      </c>
      <c r="F55" s="86">
        <v>172</v>
      </c>
      <c r="G55" s="86">
        <v>147</v>
      </c>
      <c r="H55" s="86">
        <v>193</v>
      </c>
      <c r="I55" s="86">
        <v>155</v>
      </c>
      <c r="J55" s="105">
        <v>190</v>
      </c>
      <c r="K55" s="108">
        <f>AVERAGE(E55:J55)</f>
        <v>170.83333333333334</v>
      </c>
      <c r="L55" s="110">
        <f>D55*COUNT(E55:J55)+J55+I55+H55+G55+F55+E55</f>
        <v>1073</v>
      </c>
    </row>
    <row r="56" spans="1:12" ht="18.75">
      <c r="A56" s="91">
        <v>54</v>
      </c>
      <c r="B56" s="93" t="s">
        <v>61</v>
      </c>
      <c r="C56" s="98" t="s">
        <v>8</v>
      </c>
      <c r="D56" s="148">
        <v>10</v>
      </c>
      <c r="E56" s="104">
        <v>182</v>
      </c>
      <c r="F56" s="86">
        <v>195</v>
      </c>
      <c r="G56" s="86">
        <v>106</v>
      </c>
      <c r="H56" s="86">
        <v>191</v>
      </c>
      <c r="I56" s="86">
        <v>145</v>
      </c>
      <c r="J56" s="105">
        <v>174</v>
      </c>
      <c r="K56" s="108">
        <f>AVERAGE(E56:J56)</f>
        <v>165.5</v>
      </c>
      <c r="L56" s="110">
        <f>D56*COUNT(E56:J56)+J56+I56+H56+G56+F56+E56</f>
        <v>1053</v>
      </c>
    </row>
    <row r="57" spans="1:12" ht="18.75">
      <c r="A57" s="91">
        <v>55</v>
      </c>
      <c r="B57" s="94" t="s">
        <v>75</v>
      </c>
      <c r="C57" s="98" t="s">
        <v>8</v>
      </c>
      <c r="D57" s="148">
        <v>0</v>
      </c>
      <c r="E57" s="104">
        <v>172</v>
      </c>
      <c r="F57" s="86">
        <v>140</v>
      </c>
      <c r="G57" s="86">
        <v>165</v>
      </c>
      <c r="H57" s="86">
        <v>153</v>
      </c>
      <c r="I57" s="86">
        <v>195</v>
      </c>
      <c r="J57" s="105">
        <v>153</v>
      </c>
      <c r="K57" s="108">
        <f>AVERAGE(E57:J57)</f>
        <v>163</v>
      </c>
      <c r="L57" s="110">
        <f>D57*COUNT(E57:J57)+J57+I57+H57+G57+F57+E57</f>
        <v>978</v>
      </c>
    </row>
    <row r="58" spans="1:12" ht="18.75">
      <c r="A58" s="91">
        <v>56</v>
      </c>
      <c r="B58" s="94" t="s">
        <v>93</v>
      </c>
      <c r="C58" s="98" t="s">
        <v>8</v>
      </c>
      <c r="D58" s="148">
        <v>10</v>
      </c>
      <c r="E58" s="104">
        <v>150</v>
      </c>
      <c r="F58" s="86">
        <v>165</v>
      </c>
      <c r="G58" s="86">
        <v>120</v>
      </c>
      <c r="H58" s="86">
        <v>172</v>
      </c>
      <c r="I58" s="86">
        <v>141</v>
      </c>
      <c r="J58" s="105">
        <v>145</v>
      </c>
      <c r="K58" s="108">
        <f>AVERAGE(E58:J58)</f>
        <v>148.83333333333334</v>
      </c>
      <c r="L58" s="110">
        <f>D58*COUNT(E58:J58)+J58+I58+H58+G58+F58+E58</f>
        <v>953</v>
      </c>
    </row>
    <row r="59" spans="1:12" ht="18.75" hidden="1">
      <c r="A59" s="91">
        <v>57</v>
      </c>
      <c r="B59" s="94"/>
      <c r="C59" s="98"/>
      <c r="D59" s="148"/>
      <c r="E59" s="104"/>
      <c r="F59" s="86"/>
      <c r="G59" s="86"/>
      <c r="H59" s="86"/>
      <c r="I59" s="86"/>
      <c r="J59" s="105"/>
      <c r="K59" s="108" t="e">
        <f>AVERAGE(E59:J59)</f>
        <v>#DIV/0!</v>
      </c>
      <c r="L59" s="110">
        <f>D59*COUNT(E59:J59)+J59+I59+H59+G59+F59+E59</f>
        <v>0</v>
      </c>
    </row>
    <row r="60" spans="1:12" ht="18.75" hidden="1">
      <c r="A60" s="91">
        <v>58</v>
      </c>
      <c r="B60" s="94"/>
      <c r="C60" s="98"/>
      <c r="D60" s="149"/>
      <c r="E60" s="104"/>
      <c r="F60" s="86"/>
      <c r="G60" s="86"/>
      <c r="H60" s="86"/>
      <c r="I60" s="86"/>
      <c r="J60" s="105"/>
      <c r="K60" s="108" t="e">
        <f>AVERAGE(E60:J60)</f>
        <v>#DIV/0!</v>
      </c>
      <c r="L60" s="110">
        <f>D60*COUNT(E60:J60)+J60+I60+H60+G60+F60+E60</f>
        <v>0</v>
      </c>
    </row>
    <row r="61" spans="1:12" ht="18.75" hidden="1">
      <c r="A61" s="91">
        <v>59</v>
      </c>
      <c r="B61" s="94"/>
      <c r="C61" s="98"/>
      <c r="D61" s="148"/>
      <c r="E61" s="104"/>
      <c r="F61" s="86"/>
      <c r="G61" s="86"/>
      <c r="H61" s="86"/>
      <c r="I61" s="86"/>
      <c r="J61" s="105"/>
      <c r="K61" s="108" t="e">
        <f>AVERAGE(E61:J61)</f>
        <v>#DIV/0!</v>
      </c>
      <c r="L61" s="110">
        <f>D61*COUNT(E61:J61)+J61+I61+H61+G61+F61+E61</f>
        <v>0</v>
      </c>
    </row>
    <row r="62" spans="1:12" ht="18.75" hidden="1">
      <c r="A62" s="91">
        <v>60</v>
      </c>
      <c r="B62" s="94"/>
      <c r="C62" s="98"/>
      <c r="D62" s="148"/>
      <c r="E62" s="104"/>
      <c r="F62" s="86"/>
      <c r="G62" s="86"/>
      <c r="H62" s="86"/>
      <c r="I62" s="86"/>
      <c r="J62" s="105"/>
      <c r="K62" s="108" t="e">
        <f>AVERAGE(E62:J62)</f>
        <v>#DIV/0!</v>
      </c>
      <c r="L62" s="110">
        <f>D62*COUNT(E62:J62)+J62+I62+H62+G62+F62+E62</f>
        <v>0</v>
      </c>
    </row>
    <row r="63" spans="1:12" ht="18.75" hidden="1">
      <c r="A63" s="91">
        <v>61</v>
      </c>
      <c r="B63" s="94"/>
      <c r="C63" s="98"/>
      <c r="D63" s="148"/>
      <c r="E63" s="104"/>
      <c r="F63" s="86"/>
      <c r="G63" s="86"/>
      <c r="H63" s="86"/>
      <c r="I63" s="86"/>
      <c r="J63" s="105"/>
      <c r="K63" s="108" t="e">
        <f>AVERAGE(E63:J63)</f>
        <v>#DIV/0!</v>
      </c>
      <c r="L63" s="110">
        <f>D63*COUNT(E63:J63)+J63+I63+H63+G63+F63+E63</f>
        <v>0</v>
      </c>
    </row>
    <row r="64" spans="1:12" ht="18.75" hidden="1">
      <c r="A64" s="91">
        <v>62</v>
      </c>
      <c r="B64" s="94"/>
      <c r="C64" s="98"/>
      <c r="D64" s="148"/>
      <c r="E64" s="104"/>
      <c r="F64" s="86"/>
      <c r="G64" s="86"/>
      <c r="H64" s="86"/>
      <c r="I64" s="86"/>
      <c r="J64" s="105"/>
      <c r="K64" s="108" t="e">
        <f>AVERAGE(E64:J64)</f>
        <v>#DIV/0!</v>
      </c>
      <c r="L64" s="110">
        <f>D64*COUNT(E64:J64)+J64+I64+H64+G64+F64+E64</f>
        <v>0</v>
      </c>
    </row>
    <row r="65" spans="1:12" ht="18.75" hidden="1">
      <c r="A65" s="91">
        <v>63</v>
      </c>
      <c r="B65" s="94"/>
      <c r="C65" s="145"/>
      <c r="D65" s="148"/>
      <c r="E65" s="104"/>
      <c r="F65" s="86"/>
      <c r="G65" s="86"/>
      <c r="H65" s="86"/>
      <c r="I65" s="86"/>
      <c r="J65" s="105"/>
      <c r="K65" s="108" t="e">
        <f>AVERAGE(E65:J65)</f>
        <v>#DIV/0!</v>
      </c>
      <c r="L65" s="110">
        <f>D65*COUNT(E65:J65)+J65+I65+H65+G65+F65+E65</f>
        <v>0</v>
      </c>
    </row>
    <row r="66" spans="1:12" ht="18.75" hidden="1">
      <c r="A66" s="91">
        <v>64</v>
      </c>
      <c r="B66" s="94"/>
      <c r="C66" s="98"/>
      <c r="D66" s="149"/>
      <c r="E66" s="104"/>
      <c r="F66" s="86"/>
      <c r="G66" s="86"/>
      <c r="H66" s="86"/>
      <c r="I66" s="86"/>
      <c r="J66" s="105"/>
      <c r="K66" s="108" t="e">
        <f>AVERAGE(E66:J66)</f>
        <v>#DIV/0!</v>
      </c>
      <c r="L66" s="110">
        <f>D66*COUNT(E66:J66)+J66+I66+H66+G66+F66+E66</f>
        <v>0</v>
      </c>
    </row>
    <row r="67" spans="1:12" ht="18.75" hidden="1">
      <c r="A67" s="91">
        <v>65</v>
      </c>
      <c r="B67" s="94"/>
      <c r="C67" s="98"/>
      <c r="D67" s="148"/>
      <c r="E67" s="104"/>
      <c r="F67" s="86"/>
      <c r="G67" s="86"/>
      <c r="H67" s="86"/>
      <c r="I67" s="86"/>
      <c r="J67" s="105"/>
      <c r="K67" s="108" t="e">
        <f>AVERAGE(E67:J67)</f>
        <v>#DIV/0!</v>
      </c>
      <c r="L67" s="110">
        <f>D67*COUNT(E67:J67)+J67+I67+H67+G67+F67+E67</f>
        <v>0</v>
      </c>
    </row>
    <row r="68" spans="1:12" ht="18.75" hidden="1">
      <c r="A68" s="91">
        <v>66</v>
      </c>
      <c r="B68" s="94"/>
      <c r="C68" s="98"/>
      <c r="D68" s="148"/>
      <c r="E68" s="104"/>
      <c r="F68" s="86"/>
      <c r="G68" s="86"/>
      <c r="H68" s="86"/>
      <c r="I68" s="86"/>
      <c r="J68" s="105"/>
      <c r="K68" s="108" t="e">
        <f>AVERAGE(E68:J68)</f>
        <v>#DIV/0!</v>
      </c>
      <c r="L68" s="110">
        <f>D68*COUNT(E68:J68)+J68+I68+H68+G68+F68+E68</f>
        <v>0</v>
      </c>
    </row>
    <row r="69" spans="1:12" ht="18.75" hidden="1">
      <c r="A69" s="91">
        <v>67</v>
      </c>
      <c r="B69" s="94"/>
      <c r="C69" s="98"/>
      <c r="D69" s="148"/>
      <c r="E69" s="104"/>
      <c r="F69" s="86"/>
      <c r="G69" s="86"/>
      <c r="H69" s="86"/>
      <c r="I69" s="86"/>
      <c r="J69" s="105"/>
      <c r="K69" s="108" t="e">
        <f>AVERAGE(E69:J69)</f>
        <v>#DIV/0!</v>
      </c>
      <c r="L69" s="110">
        <f>D69*COUNT(E69:J69)+J69+I69+H69+G69+F69+E69</f>
        <v>0</v>
      </c>
    </row>
    <row r="70" spans="1:12" ht="18.75" hidden="1">
      <c r="A70" s="91">
        <v>68</v>
      </c>
      <c r="B70" s="94"/>
      <c r="C70" s="98"/>
      <c r="D70" s="148"/>
      <c r="E70" s="104"/>
      <c r="F70" s="86"/>
      <c r="G70" s="86"/>
      <c r="H70" s="86"/>
      <c r="I70" s="86"/>
      <c r="J70" s="105"/>
      <c r="K70" s="108" t="e">
        <f>AVERAGE(E70:J70)</f>
        <v>#DIV/0!</v>
      </c>
      <c r="L70" s="110">
        <f>D70*COUNT(E70:J70)+J70+I70+H70+G70+F70+E70</f>
        <v>0</v>
      </c>
    </row>
    <row r="71" spans="1:12" ht="18.75" hidden="1">
      <c r="A71" s="91">
        <v>69</v>
      </c>
      <c r="B71" s="94"/>
      <c r="C71" s="98"/>
      <c r="D71" s="149"/>
      <c r="E71" s="104"/>
      <c r="F71" s="86"/>
      <c r="G71" s="86"/>
      <c r="H71" s="86"/>
      <c r="I71" s="86"/>
      <c r="J71" s="105"/>
      <c r="K71" s="108" t="e">
        <f>AVERAGE(E71:J71)</f>
        <v>#DIV/0!</v>
      </c>
      <c r="L71" s="110">
        <f aca="true" t="shared" si="0" ref="L67:L78">D71*COUNT(E71:J71)+J71+I71+H71+G71+F71+E71</f>
        <v>0</v>
      </c>
    </row>
    <row r="72" spans="1:12" ht="18.75" hidden="1">
      <c r="A72" s="91">
        <v>70</v>
      </c>
      <c r="B72" s="94"/>
      <c r="C72" s="98"/>
      <c r="D72" s="149"/>
      <c r="E72" s="104"/>
      <c r="F72" s="86"/>
      <c r="G72" s="86"/>
      <c r="H72" s="86"/>
      <c r="I72" s="86"/>
      <c r="J72" s="105"/>
      <c r="K72" s="108" t="e">
        <f>AVERAGE(E72:J72)</f>
        <v>#DIV/0!</v>
      </c>
      <c r="L72" s="110">
        <f t="shared" si="0"/>
        <v>0</v>
      </c>
    </row>
    <row r="73" spans="1:12" ht="18.75" hidden="1">
      <c r="A73" s="91">
        <v>71</v>
      </c>
      <c r="B73" s="94"/>
      <c r="C73" s="98"/>
      <c r="D73" s="149"/>
      <c r="E73" s="104"/>
      <c r="F73" s="86"/>
      <c r="G73" s="86"/>
      <c r="H73" s="86"/>
      <c r="I73" s="86"/>
      <c r="J73" s="105"/>
      <c r="K73" s="108" t="e">
        <f>AVERAGE(E73:J73)</f>
        <v>#DIV/0!</v>
      </c>
      <c r="L73" s="110">
        <f t="shared" si="0"/>
        <v>0</v>
      </c>
    </row>
    <row r="74" spans="1:12" ht="18.75" hidden="1">
      <c r="A74" s="91">
        <v>72</v>
      </c>
      <c r="B74" s="94"/>
      <c r="C74" s="98"/>
      <c r="D74" s="149"/>
      <c r="E74" s="104"/>
      <c r="F74" s="86"/>
      <c r="G74" s="86"/>
      <c r="H74" s="86"/>
      <c r="I74" s="86"/>
      <c r="J74" s="105"/>
      <c r="K74" s="108" t="e">
        <f>AVERAGE(E74:J74)</f>
        <v>#DIV/0!</v>
      </c>
      <c r="L74" s="110">
        <f t="shared" si="0"/>
        <v>0</v>
      </c>
    </row>
    <row r="75" spans="1:12" ht="18.75" hidden="1">
      <c r="A75" s="91">
        <v>73</v>
      </c>
      <c r="B75" s="94"/>
      <c r="C75" s="98"/>
      <c r="D75" s="148"/>
      <c r="E75" s="104"/>
      <c r="F75" s="86"/>
      <c r="G75" s="86"/>
      <c r="H75" s="86"/>
      <c r="I75" s="86"/>
      <c r="J75" s="105"/>
      <c r="K75" s="108" t="e">
        <f>AVERAGE(E75:J75)</f>
        <v>#DIV/0!</v>
      </c>
      <c r="L75" s="110">
        <f t="shared" si="0"/>
        <v>0</v>
      </c>
    </row>
    <row r="76" spans="1:12" ht="18.75" hidden="1">
      <c r="A76" s="91">
        <v>74</v>
      </c>
      <c r="B76" s="94"/>
      <c r="C76" s="98"/>
      <c r="D76" s="148"/>
      <c r="E76" s="104"/>
      <c r="F76" s="86"/>
      <c r="G76" s="86"/>
      <c r="H76" s="86"/>
      <c r="I76" s="86"/>
      <c r="J76" s="105"/>
      <c r="K76" s="108" t="e">
        <f>AVERAGE(E76:J76)</f>
        <v>#DIV/0!</v>
      </c>
      <c r="L76" s="110">
        <f t="shared" si="0"/>
        <v>0</v>
      </c>
    </row>
    <row r="77" spans="1:12" ht="18.75" hidden="1">
      <c r="A77" s="91">
        <v>75</v>
      </c>
      <c r="B77" s="94"/>
      <c r="C77" s="98"/>
      <c r="D77" s="148"/>
      <c r="E77" s="104"/>
      <c r="F77" s="86"/>
      <c r="G77" s="86"/>
      <c r="H77" s="86"/>
      <c r="I77" s="86"/>
      <c r="J77" s="105"/>
      <c r="K77" s="108" t="e">
        <f>AVERAGE(E77:J77)</f>
        <v>#DIV/0!</v>
      </c>
      <c r="L77" s="110">
        <f t="shared" si="0"/>
        <v>0</v>
      </c>
    </row>
    <row r="78" spans="1:12" ht="18.75" hidden="1">
      <c r="A78" s="91">
        <v>76</v>
      </c>
      <c r="B78" s="94"/>
      <c r="C78" s="98"/>
      <c r="D78" s="148"/>
      <c r="E78" s="104"/>
      <c r="F78" s="86"/>
      <c r="G78" s="86"/>
      <c r="H78" s="86"/>
      <c r="I78" s="86"/>
      <c r="J78" s="105"/>
      <c r="K78" s="108" t="e">
        <f>AVERAGE(E78:J78)</f>
        <v>#DIV/0!</v>
      </c>
      <c r="L78" s="110">
        <f t="shared" si="0"/>
        <v>0</v>
      </c>
    </row>
    <row r="79" spans="1:12" ht="18.75" hidden="1">
      <c r="A79" s="91">
        <v>77</v>
      </c>
      <c r="B79" s="93"/>
      <c r="C79" s="98"/>
      <c r="D79" s="149"/>
      <c r="E79" s="104"/>
      <c r="F79" s="86"/>
      <c r="G79" s="86"/>
      <c r="H79" s="86"/>
      <c r="I79" s="86"/>
      <c r="J79" s="105"/>
      <c r="K79" s="108" t="e">
        <f aca="true" t="shared" si="1" ref="K79:K121">AVERAGE(E79:J79)</f>
        <v>#DIV/0!</v>
      </c>
      <c r="L79" s="110">
        <f aca="true" t="shared" si="2" ref="L79:L121">D79*COUNT(E79:J79)+J79+I79+H79+G79+F79+E79</f>
        <v>0</v>
      </c>
    </row>
    <row r="80" spans="1:12" ht="18.75" hidden="1">
      <c r="A80" s="91">
        <v>78</v>
      </c>
      <c r="B80" s="93"/>
      <c r="C80" s="98"/>
      <c r="D80" s="149"/>
      <c r="E80" s="104"/>
      <c r="F80" s="86"/>
      <c r="G80" s="86"/>
      <c r="H80" s="86"/>
      <c r="I80" s="86"/>
      <c r="J80" s="105"/>
      <c r="K80" s="108" t="e">
        <f t="shared" si="1"/>
        <v>#DIV/0!</v>
      </c>
      <c r="L80" s="110">
        <f t="shared" si="2"/>
        <v>0</v>
      </c>
    </row>
    <row r="81" spans="1:12" ht="18.75" hidden="1">
      <c r="A81" s="91">
        <v>79</v>
      </c>
      <c r="B81" s="93"/>
      <c r="C81" s="98"/>
      <c r="D81" s="149"/>
      <c r="E81" s="104"/>
      <c r="F81" s="86"/>
      <c r="G81" s="86"/>
      <c r="H81" s="86"/>
      <c r="I81" s="86"/>
      <c r="J81" s="105"/>
      <c r="K81" s="108" t="e">
        <f t="shared" si="1"/>
        <v>#DIV/0!</v>
      </c>
      <c r="L81" s="110">
        <f t="shared" si="2"/>
        <v>0</v>
      </c>
    </row>
    <row r="82" spans="1:12" ht="18.75" hidden="1">
      <c r="A82" s="91">
        <v>80</v>
      </c>
      <c r="B82" s="93"/>
      <c r="C82" s="98"/>
      <c r="D82" s="149"/>
      <c r="E82" s="104"/>
      <c r="F82" s="86"/>
      <c r="G82" s="86"/>
      <c r="H82" s="86"/>
      <c r="I82" s="86"/>
      <c r="J82" s="105"/>
      <c r="K82" s="108" t="e">
        <f t="shared" si="1"/>
        <v>#DIV/0!</v>
      </c>
      <c r="L82" s="110">
        <f t="shared" si="2"/>
        <v>0</v>
      </c>
    </row>
    <row r="83" spans="1:12" ht="18.75" hidden="1">
      <c r="A83" s="91">
        <v>81</v>
      </c>
      <c r="B83" s="93"/>
      <c r="C83" s="98"/>
      <c r="D83" s="149"/>
      <c r="E83" s="104"/>
      <c r="F83" s="86"/>
      <c r="G83" s="86"/>
      <c r="H83" s="86"/>
      <c r="I83" s="86"/>
      <c r="J83" s="105"/>
      <c r="K83" s="108" t="e">
        <f t="shared" si="1"/>
        <v>#DIV/0!</v>
      </c>
      <c r="L83" s="110">
        <f t="shared" si="2"/>
        <v>0</v>
      </c>
    </row>
    <row r="84" spans="1:12" ht="18.75" hidden="1">
      <c r="A84" s="91">
        <v>82</v>
      </c>
      <c r="B84" s="93"/>
      <c r="C84" s="98"/>
      <c r="D84" s="149"/>
      <c r="E84" s="104"/>
      <c r="F84" s="86"/>
      <c r="G84" s="86"/>
      <c r="H84" s="86"/>
      <c r="I84" s="86"/>
      <c r="J84" s="105"/>
      <c r="K84" s="108" t="e">
        <f t="shared" si="1"/>
        <v>#DIV/0!</v>
      </c>
      <c r="L84" s="110">
        <f t="shared" si="2"/>
        <v>0</v>
      </c>
    </row>
    <row r="85" spans="1:12" ht="18.75" hidden="1">
      <c r="A85" s="91">
        <v>83</v>
      </c>
      <c r="B85" s="93"/>
      <c r="C85" s="98"/>
      <c r="D85" s="149"/>
      <c r="E85" s="104"/>
      <c r="F85" s="86"/>
      <c r="G85" s="86"/>
      <c r="H85" s="86"/>
      <c r="I85" s="86"/>
      <c r="J85" s="105"/>
      <c r="K85" s="108" t="e">
        <f t="shared" si="1"/>
        <v>#DIV/0!</v>
      </c>
      <c r="L85" s="110">
        <f t="shared" si="2"/>
        <v>0</v>
      </c>
    </row>
    <row r="86" spans="1:12" ht="18.75" hidden="1">
      <c r="A86" s="91">
        <v>84</v>
      </c>
      <c r="B86" s="93"/>
      <c r="C86" s="98"/>
      <c r="D86" s="149"/>
      <c r="E86" s="104"/>
      <c r="F86" s="86"/>
      <c r="G86" s="86"/>
      <c r="H86" s="86"/>
      <c r="I86" s="86"/>
      <c r="J86" s="105"/>
      <c r="K86" s="108" t="e">
        <f t="shared" si="1"/>
        <v>#DIV/0!</v>
      </c>
      <c r="L86" s="110">
        <f t="shared" si="2"/>
        <v>0</v>
      </c>
    </row>
    <row r="87" spans="1:12" ht="18.75" hidden="1">
      <c r="A87" s="91">
        <v>85</v>
      </c>
      <c r="B87" s="93"/>
      <c r="C87" s="98"/>
      <c r="D87" s="149"/>
      <c r="E87" s="104"/>
      <c r="F87" s="86"/>
      <c r="G87" s="86"/>
      <c r="H87" s="86"/>
      <c r="I87" s="86"/>
      <c r="J87" s="105"/>
      <c r="K87" s="108" t="e">
        <f t="shared" si="1"/>
        <v>#DIV/0!</v>
      </c>
      <c r="L87" s="110">
        <f t="shared" si="2"/>
        <v>0</v>
      </c>
    </row>
    <row r="88" spans="1:12" ht="18.75" hidden="1">
      <c r="A88" s="91">
        <v>86</v>
      </c>
      <c r="B88" s="93"/>
      <c r="C88" s="98"/>
      <c r="D88" s="149"/>
      <c r="E88" s="104"/>
      <c r="F88" s="86"/>
      <c r="G88" s="86"/>
      <c r="H88" s="86"/>
      <c r="I88" s="86"/>
      <c r="J88" s="105"/>
      <c r="K88" s="108" t="e">
        <f t="shared" si="1"/>
        <v>#DIV/0!</v>
      </c>
      <c r="L88" s="110">
        <f t="shared" si="2"/>
        <v>0</v>
      </c>
    </row>
    <row r="89" spans="1:12" ht="18.75" hidden="1">
      <c r="A89" s="91">
        <v>87</v>
      </c>
      <c r="B89" s="93"/>
      <c r="C89" s="98"/>
      <c r="D89" s="149"/>
      <c r="E89" s="104"/>
      <c r="F89" s="86"/>
      <c r="G89" s="86"/>
      <c r="H89" s="86"/>
      <c r="I89" s="86"/>
      <c r="J89" s="105"/>
      <c r="K89" s="108" t="e">
        <f t="shared" si="1"/>
        <v>#DIV/0!</v>
      </c>
      <c r="L89" s="110">
        <f t="shared" si="2"/>
        <v>0</v>
      </c>
    </row>
    <row r="90" spans="1:12" ht="18.75" hidden="1">
      <c r="A90" s="91">
        <v>88</v>
      </c>
      <c r="B90" s="93"/>
      <c r="C90" s="98"/>
      <c r="D90" s="149"/>
      <c r="E90" s="104"/>
      <c r="F90" s="86"/>
      <c r="G90" s="86"/>
      <c r="H90" s="86"/>
      <c r="I90" s="86"/>
      <c r="J90" s="105"/>
      <c r="K90" s="108" t="e">
        <f t="shared" si="1"/>
        <v>#DIV/0!</v>
      </c>
      <c r="L90" s="110">
        <f t="shared" si="2"/>
        <v>0</v>
      </c>
    </row>
    <row r="91" spans="1:12" ht="18.75" hidden="1">
      <c r="A91" s="91">
        <v>89</v>
      </c>
      <c r="B91" s="93"/>
      <c r="C91" s="98"/>
      <c r="D91" s="149"/>
      <c r="E91" s="104"/>
      <c r="F91" s="86"/>
      <c r="G91" s="86"/>
      <c r="H91" s="86"/>
      <c r="I91" s="86"/>
      <c r="J91" s="105"/>
      <c r="K91" s="108" t="e">
        <f t="shared" si="1"/>
        <v>#DIV/0!</v>
      </c>
      <c r="L91" s="110">
        <f t="shared" si="2"/>
        <v>0</v>
      </c>
    </row>
    <row r="92" spans="1:12" ht="18.75" hidden="1">
      <c r="A92" s="91">
        <v>90</v>
      </c>
      <c r="B92" s="93"/>
      <c r="C92" s="98"/>
      <c r="D92" s="149"/>
      <c r="E92" s="104"/>
      <c r="F92" s="86"/>
      <c r="G92" s="86"/>
      <c r="H92" s="86"/>
      <c r="I92" s="86"/>
      <c r="J92" s="105"/>
      <c r="K92" s="108" t="e">
        <f t="shared" si="1"/>
        <v>#DIV/0!</v>
      </c>
      <c r="L92" s="110">
        <f t="shared" si="2"/>
        <v>0</v>
      </c>
    </row>
    <row r="93" spans="1:12" ht="18.75" hidden="1">
      <c r="A93" s="91">
        <v>91</v>
      </c>
      <c r="B93" s="93"/>
      <c r="C93" s="98"/>
      <c r="D93" s="149"/>
      <c r="E93" s="104"/>
      <c r="F93" s="86"/>
      <c r="G93" s="86"/>
      <c r="H93" s="86"/>
      <c r="I93" s="86"/>
      <c r="J93" s="105"/>
      <c r="K93" s="108" t="e">
        <f t="shared" si="1"/>
        <v>#DIV/0!</v>
      </c>
      <c r="L93" s="110">
        <f t="shared" si="2"/>
        <v>0</v>
      </c>
    </row>
    <row r="94" spans="1:12" ht="18.75" hidden="1">
      <c r="A94" s="91">
        <v>92</v>
      </c>
      <c r="B94" s="93"/>
      <c r="C94" s="98"/>
      <c r="D94" s="149"/>
      <c r="E94" s="104"/>
      <c r="F94" s="86"/>
      <c r="G94" s="86"/>
      <c r="H94" s="86"/>
      <c r="I94" s="86"/>
      <c r="J94" s="105"/>
      <c r="K94" s="108" t="e">
        <f t="shared" si="1"/>
        <v>#DIV/0!</v>
      </c>
      <c r="L94" s="110">
        <f t="shared" si="2"/>
        <v>0</v>
      </c>
    </row>
    <row r="95" spans="1:12" ht="18.75" hidden="1">
      <c r="A95" s="91">
        <v>93</v>
      </c>
      <c r="B95" s="93"/>
      <c r="C95" s="98"/>
      <c r="D95" s="149"/>
      <c r="E95" s="104"/>
      <c r="F95" s="86"/>
      <c r="G95" s="86"/>
      <c r="H95" s="86"/>
      <c r="I95" s="86"/>
      <c r="J95" s="105"/>
      <c r="K95" s="108" t="e">
        <f t="shared" si="1"/>
        <v>#DIV/0!</v>
      </c>
      <c r="L95" s="110">
        <f t="shared" si="2"/>
        <v>0</v>
      </c>
    </row>
    <row r="96" spans="1:12" ht="18.75" hidden="1">
      <c r="A96" s="91">
        <v>94</v>
      </c>
      <c r="B96" s="93"/>
      <c r="C96" s="98"/>
      <c r="D96" s="149"/>
      <c r="E96" s="104"/>
      <c r="F96" s="86"/>
      <c r="G96" s="86"/>
      <c r="H96" s="86"/>
      <c r="I96" s="86"/>
      <c r="J96" s="105"/>
      <c r="K96" s="108" t="e">
        <f t="shared" si="1"/>
        <v>#DIV/0!</v>
      </c>
      <c r="L96" s="110">
        <f t="shared" si="2"/>
        <v>0</v>
      </c>
    </row>
    <row r="97" spans="1:12" ht="18.75" hidden="1">
      <c r="A97" s="91">
        <v>95</v>
      </c>
      <c r="B97" s="93"/>
      <c r="C97" s="98"/>
      <c r="D97" s="149"/>
      <c r="E97" s="104"/>
      <c r="F97" s="86"/>
      <c r="G97" s="86"/>
      <c r="H97" s="86"/>
      <c r="I97" s="86"/>
      <c r="J97" s="105"/>
      <c r="K97" s="108" t="e">
        <f t="shared" si="1"/>
        <v>#DIV/0!</v>
      </c>
      <c r="L97" s="110">
        <f t="shared" si="2"/>
        <v>0</v>
      </c>
    </row>
    <row r="98" spans="1:12" ht="18.75" hidden="1">
      <c r="A98" s="91">
        <v>96</v>
      </c>
      <c r="B98" s="93"/>
      <c r="C98" s="98"/>
      <c r="D98" s="149"/>
      <c r="E98" s="104"/>
      <c r="F98" s="86"/>
      <c r="G98" s="86"/>
      <c r="H98" s="86"/>
      <c r="I98" s="86"/>
      <c r="J98" s="105"/>
      <c r="K98" s="108" t="e">
        <f t="shared" si="1"/>
        <v>#DIV/0!</v>
      </c>
      <c r="L98" s="110">
        <f t="shared" si="2"/>
        <v>0</v>
      </c>
    </row>
    <row r="99" spans="1:12" ht="18.75" hidden="1">
      <c r="A99" s="91">
        <v>97</v>
      </c>
      <c r="B99" s="93"/>
      <c r="C99" s="98"/>
      <c r="D99" s="149"/>
      <c r="E99" s="104"/>
      <c r="F99" s="86"/>
      <c r="G99" s="86"/>
      <c r="H99" s="86"/>
      <c r="I99" s="86"/>
      <c r="J99" s="105"/>
      <c r="K99" s="108" t="e">
        <f t="shared" si="1"/>
        <v>#DIV/0!</v>
      </c>
      <c r="L99" s="110">
        <f t="shared" si="2"/>
        <v>0</v>
      </c>
    </row>
    <row r="100" spans="1:12" ht="18.75" hidden="1">
      <c r="A100" s="91">
        <v>98</v>
      </c>
      <c r="B100" s="93"/>
      <c r="C100" s="98"/>
      <c r="D100" s="149"/>
      <c r="E100" s="104"/>
      <c r="F100" s="86"/>
      <c r="G100" s="86"/>
      <c r="H100" s="86"/>
      <c r="I100" s="86"/>
      <c r="J100" s="105"/>
      <c r="K100" s="108" t="e">
        <f t="shared" si="1"/>
        <v>#DIV/0!</v>
      </c>
      <c r="L100" s="110">
        <f t="shared" si="2"/>
        <v>0</v>
      </c>
    </row>
    <row r="101" spans="1:12" ht="18.75" hidden="1">
      <c r="A101" s="91">
        <v>99</v>
      </c>
      <c r="B101" s="93"/>
      <c r="C101" s="98"/>
      <c r="D101" s="149"/>
      <c r="E101" s="104"/>
      <c r="F101" s="86"/>
      <c r="G101" s="86"/>
      <c r="H101" s="86"/>
      <c r="I101" s="86"/>
      <c r="J101" s="105"/>
      <c r="K101" s="108" t="e">
        <f t="shared" si="1"/>
        <v>#DIV/0!</v>
      </c>
      <c r="L101" s="110">
        <f t="shared" si="2"/>
        <v>0</v>
      </c>
    </row>
    <row r="102" spans="1:12" ht="18.75" hidden="1">
      <c r="A102" s="91">
        <v>100</v>
      </c>
      <c r="B102" s="93"/>
      <c r="C102" s="98"/>
      <c r="D102" s="149"/>
      <c r="E102" s="104"/>
      <c r="F102" s="86"/>
      <c r="G102" s="86"/>
      <c r="H102" s="86"/>
      <c r="I102" s="86"/>
      <c r="J102" s="105"/>
      <c r="K102" s="108" t="e">
        <f t="shared" si="1"/>
        <v>#DIV/0!</v>
      </c>
      <c r="L102" s="110">
        <f t="shared" si="2"/>
        <v>0</v>
      </c>
    </row>
    <row r="103" spans="1:12" ht="18.75" hidden="1">
      <c r="A103" s="91">
        <v>101</v>
      </c>
      <c r="B103" s="93"/>
      <c r="C103" s="98"/>
      <c r="D103" s="149"/>
      <c r="E103" s="104"/>
      <c r="F103" s="86"/>
      <c r="G103" s="86"/>
      <c r="H103" s="86"/>
      <c r="I103" s="86"/>
      <c r="J103" s="105"/>
      <c r="K103" s="108" t="e">
        <f t="shared" si="1"/>
        <v>#DIV/0!</v>
      </c>
      <c r="L103" s="110">
        <f t="shared" si="2"/>
        <v>0</v>
      </c>
    </row>
    <row r="104" spans="1:12" ht="18.75" hidden="1">
      <c r="A104" s="91">
        <v>102</v>
      </c>
      <c r="B104" s="93"/>
      <c r="C104" s="98"/>
      <c r="D104" s="149"/>
      <c r="E104" s="104"/>
      <c r="F104" s="86"/>
      <c r="G104" s="86"/>
      <c r="H104" s="86"/>
      <c r="I104" s="86"/>
      <c r="J104" s="105"/>
      <c r="K104" s="108" t="e">
        <f t="shared" si="1"/>
        <v>#DIV/0!</v>
      </c>
      <c r="L104" s="110">
        <f t="shared" si="2"/>
        <v>0</v>
      </c>
    </row>
    <row r="105" spans="1:12" ht="18.75" hidden="1">
      <c r="A105" s="91">
        <v>103</v>
      </c>
      <c r="B105" s="93"/>
      <c r="C105" s="101"/>
      <c r="D105" s="148"/>
      <c r="E105" s="104"/>
      <c r="F105" s="86"/>
      <c r="G105" s="86"/>
      <c r="H105" s="86"/>
      <c r="I105" s="86"/>
      <c r="J105" s="105"/>
      <c r="K105" s="108" t="e">
        <f t="shared" si="1"/>
        <v>#DIV/0!</v>
      </c>
      <c r="L105" s="110">
        <f t="shared" si="2"/>
        <v>0</v>
      </c>
    </row>
    <row r="106" spans="1:12" ht="18.75" hidden="1">
      <c r="A106" s="91">
        <v>104</v>
      </c>
      <c r="B106" s="93"/>
      <c r="C106" s="99"/>
      <c r="D106" s="149"/>
      <c r="E106" s="104"/>
      <c r="F106" s="86"/>
      <c r="G106" s="86"/>
      <c r="H106" s="86"/>
      <c r="I106" s="86"/>
      <c r="J106" s="105"/>
      <c r="K106" s="108" t="e">
        <f t="shared" si="1"/>
        <v>#DIV/0!</v>
      </c>
      <c r="L106" s="110">
        <f t="shared" si="2"/>
        <v>0</v>
      </c>
    </row>
    <row r="107" spans="1:12" ht="18.75" hidden="1">
      <c r="A107" s="91">
        <v>105</v>
      </c>
      <c r="B107" s="93"/>
      <c r="C107" s="99"/>
      <c r="D107" s="148"/>
      <c r="E107" s="104"/>
      <c r="F107" s="86"/>
      <c r="G107" s="86"/>
      <c r="H107" s="86"/>
      <c r="I107" s="86"/>
      <c r="J107" s="105"/>
      <c r="K107" s="108" t="e">
        <f t="shared" si="1"/>
        <v>#DIV/0!</v>
      </c>
      <c r="L107" s="110">
        <f t="shared" si="2"/>
        <v>0</v>
      </c>
    </row>
    <row r="108" spans="1:12" ht="18.75" hidden="1">
      <c r="A108" s="91">
        <v>106</v>
      </c>
      <c r="B108" s="93"/>
      <c r="C108" s="99"/>
      <c r="D108" s="148"/>
      <c r="E108" s="104"/>
      <c r="F108" s="86"/>
      <c r="G108" s="86"/>
      <c r="H108" s="86"/>
      <c r="I108" s="86"/>
      <c r="J108" s="105"/>
      <c r="K108" s="108" t="e">
        <f t="shared" si="1"/>
        <v>#DIV/0!</v>
      </c>
      <c r="L108" s="110">
        <f t="shared" si="2"/>
        <v>0</v>
      </c>
    </row>
    <row r="109" spans="1:12" ht="18.75" hidden="1">
      <c r="A109" s="91">
        <v>107</v>
      </c>
      <c r="B109" s="93"/>
      <c r="C109" s="101"/>
      <c r="D109" s="148"/>
      <c r="E109" s="104"/>
      <c r="F109" s="86"/>
      <c r="G109" s="86"/>
      <c r="H109" s="86"/>
      <c r="I109" s="86"/>
      <c r="J109" s="105"/>
      <c r="K109" s="108" t="e">
        <f t="shared" si="1"/>
        <v>#DIV/0!</v>
      </c>
      <c r="L109" s="110">
        <f t="shared" si="2"/>
        <v>0</v>
      </c>
    </row>
    <row r="110" spans="1:12" ht="18.75" hidden="1">
      <c r="A110" s="91">
        <v>108</v>
      </c>
      <c r="B110" s="93"/>
      <c r="C110" s="101"/>
      <c r="D110" s="148"/>
      <c r="E110" s="104"/>
      <c r="F110" s="86"/>
      <c r="G110" s="86"/>
      <c r="H110" s="86"/>
      <c r="I110" s="86"/>
      <c r="J110" s="105"/>
      <c r="K110" s="108" t="e">
        <f t="shared" si="1"/>
        <v>#DIV/0!</v>
      </c>
      <c r="L110" s="110">
        <f t="shared" si="2"/>
        <v>0</v>
      </c>
    </row>
    <row r="111" spans="1:12" ht="18.75" hidden="1">
      <c r="A111" s="91">
        <v>109</v>
      </c>
      <c r="B111" s="93"/>
      <c r="C111" s="101"/>
      <c r="D111" s="148"/>
      <c r="E111" s="104"/>
      <c r="F111" s="86"/>
      <c r="G111" s="86"/>
      <c r="H111" s="86"/>
      <c r="I111" s="86"/>
      <c r="J111" s="105"/>
      <c r="K111" s="108" t="e">
        <f t="shared" si="1"/>
        <v>#DIV/0!</v>
      </c>
      <c r="L111" s="110">
        <f t="shared" si="2"/>
        <v>0</v>
      </c>
    </row>
    <row r="112" spans="1:12" ht="18.75" hidden="1">
      <c r="A112" s="91">
        <v>110</v>
      </c>
      <c r="B112" s="93"/>
      <c r="C112" s="101"/>
      <c r="D112" s="148"/>
      <c r="E112" s="104"/>
      <c r="F112" s="86"/>
      <c r="G112" s="86"/>
      <c r="H112" s="86"/>
      <c r="I112" s="86"/>
      <c r="J112" s="105"/>
      <c r="K112" s="108" t="e">
        <f t="shared" si="1"/>
        <v>#DIV/0!</v>
      </c>
      <c r="L112" s="110">
        <f t="shared" si="2"/>
        <v>0</v>
      </c>
    </row>
    <row r="113" spans="1:12" ht="18.75" hidden="1">
      <c r="A113" s="91">
        <v>111</v>
      </c>
      <c r="B113" s="93"/>
      <c r="C113" s="99"/>
      <c r="D113" s="148"/>
      <c r="E113" s="104"/>
      <c r="F113" s="86"/>
      <c r="G113" s="86"/>
      <c r="H113" s="86"/>
      <c r="I113" s="86"/>
      <c r="J113" s="105"/>
      <c r="K113" s="108" t="e">
        <f t="shared" si="1"/>
        <v>#DIV/0!</v>
      </c>
      <c r="L113" s="110">
        <f t="shared" si="2"/>
        <v>0</v>
      </c>
    </row>
    <row r="114" spans="1:12" ht="18.75" hidden="1">
      <c r="A114" s="91">
        <v>112</v>
      </c>
      <c r="B114" s="93"/>
      <c r="C114" s="99"/>
      <c r="D114" s="149"/>
      <c r="E114" s="104"/>
      <c r="F114" s="86"/>
      <c r="G114" s="86"/>
      <c r="H114" s="86"/>
      <c r="I114" s="86"/>
      <c r="J114" s="105"/>
      <c r="K114" s="108" t="e">
        <f t="shared" si="1"/>
        <v>#DIV/0!</v>
      </c>
      <c r="L114" s="110">
        <f t="shared" si="2"/>
        <v>0</v>
      </c>
    </row>
    <row r="115" spans="1:12" ht="18.75" hidden="1">
      <c r="A115" s="91">
        <v>113</v>
      </c>
      <c r="B115" s="93"/>
      <c r="C115" s="99"/>
      <c r="D115" s="148"/>
      <c r="E115" s="104"/>
      <c r="F115" s="86"/>
      <c r="G115" s="86"/>
      <c r="H115" s="86"/>
      <c r="I115" s="86"/>
      <c r="J115" s="105"/>
      <c r="K115" s="108" t="e">
        <f t="shared" si="1"/>
        <v>#DIV/0!</v>
      </c>
      <c r="L115" s="110">
        <f t="shared" si="2"/>
        <v>0</v>
      </c>
    </row>
    <row r="116" spans="1:12" ht="18.75" hidden="1">
      <c r="A116" s="91">
        <v>114</v>
      </c>
      <c r="B116" s="96"/>
      <c r="C116" s="100"/>
      <c r="D116" s="149"/>
      <c r="E116" s="104"/>
      <c r="F116" s="86"/>
      <c r="G116" s="86"/>
      <c r="H116" s="86"/>
      <c r="I116" s="86"/>
      <c r="J116" s="105"/>
      <c r="K116" s="108" t="e">
        <f t="shared" si="1"/>
        <v>#DIV/0!</v>
      </c>
      <c r="L116" s="110">
        <f t="shared" si="2"/>
        <v>0</v>
      </c>
    </row>
    <row r="117" spans="1:12" ht="18.75" hidden="1">
      <c r="A117" s="91">
        <v>115</v>
      </c>
      <c r="B117" s="93"/>
      <c r="C117" s="99"/>
      <c r="D117" s="148"/>
      <c r="E117" s="104"/>
      <c r="F117" s="86"/>
      <c r="G117" s="86"/>
      <c r="H117" s="86"/>
      <c r="I117" s="86"/>
      <c r="J117" s="105"/>
      <c r="K117" s="108" t="e">
        <f t="shared" si="1"/>
        <v>#DIV/0!</v>
      </c>
      <c r="L117" s="110">
        <f t="shared" si="2"/>
        <v>0</v>
      </c>
    </row>
    <row r="118" spans="1:12" ht="18.75" hidden="1">
      <c r="A118" s="91">
        <v>116</v>
      </c>
      <c r="B118" s="93"/>
      <c r="C118" s="100"/>
      <c r="D118" s="148"/>
      <c r="E118" s="104"/>
      <c r="F118" s="86"/>
      <c r="G118" s="86"/>
      <c r="H118" s="86"/>
      <c r="I118" s="86"/>
      <c r="J118" s="105"/>
      <c r="K118" s="108" t="e">
        <f t="shared" si="1"/>
        <v>#DIV/0!</v>
      </c>
      <c r="L118" s="110">
        <f t="shared" si="2"/>
        <v>0</v>
      </c>
    </row>
    <row r="119" spans="1:12" ht="18.75" hidden="1">
      <c r="A119" s="91">
        <v>117</v>
      </c>
      <c r="B119" s="93"/>
      <c r="C119" s="99"/>
      <c r="D119" s="148"/>
      <c r="E119" s="104"/>
      <c r="F119" s="86"/>
      <c r="G119" s="86"/>
      <c r="H119" s="86"/>
      <c r="I119" s="86"/>
      <c r="J119" s="105"/>
      <c r="K119" s="108" t="e">
        <f t="shared" si="1"/>
        <v>#DIV/0!</v>
      </c>
      <c r="L119" s="110">
        <f t="shared" si="2"/>
        <v>0</v>
      </c>
    </row>
    <row r="120" spans="1:12" ht="18.75" hidden="1">
      <c r="A120" s="91">
        <v>118</v>
      </c>
      <c r="B120" s="93"/>
      <c r="C120" s="99"/>
      <c r="D120" s="149"/>
      <c r="E120" s="104"/>
      <c r="F120" s="86"/>
      <c r="G120" s="86"/>
      <c r="H120" s="86"/>
      <c r="I120" s="86"/>
      <c r="J120" s="105"/>
      <c r="K120" s="108" t="e">
        <f t="shared" si="1"/>
        <v>#DIV/0!</v>
      </c>
      <c r="L120" s="110">
        <f t="shared" si="2"/>
        <v>0</v>
      </c>
    </row>
    <row r="121" spans="1:12" ht="18.75" hidden="1">
      <c r="A121" s="91">
        <v>119</v>
      </c>
      <c r="B121" s="93"/>
      <c r="C121" s="99"/>
      <c r="D121" s="148"/>
      <c r="E121" s="104"/>
      <c r="F121" s="86"/>
      <c r="G121" s="86"/>
      <c r="H121" s="86"/>
      <c r="I121" s="86"/>
      <c r="J121" s="105"/>
      <c r="K121" s="108" t="e">
        <f t="shared" si="1"/>
        <v>#DIV/0!</v>
      </c>
      <c r="L121" s="110">
        <f t="shared" si="2"/>
        <v>0</v>
      </c>
    </row>
    <row r="122" spans="1:12" ht="19.5" thickBot="1">
      <c r="A122" s="92"/>
      <c r="B122" s="97"/>
      <c r="C122" s="102"/>
      <c r="D122" s="150"/>
      <c r="E122" s="106"/>
      <c r="F122" s="87"/>
      <c r="G122" s="87"/>
      <c r="H122" s="87"/>
      <c r="I122" s="87"/>
      <c r="J122" s="107"/>
      <c r="K122" s="109" t="e">
        <f>AVERAGE(E122:J122)</f>
        <v>#DIV/0!</v>
      </c>
      <c r="L122" s="111">
        <f>D122*COUNT(E122:J122)+J122+I122+H122+G122+F122+E122</f>
        <v>0</v>
      </c>
    </row>
    <row r="123" spans="1:13" ht="18.75">
      <c r="A123" s="45"/>
      <c r="B123" s="55"/>
      <c r="C123" s="45"/>
      <c r="D123" s="45"/>
      <c r="E123" s="47">
        <f aca="true" t="shared" si="3" ref="E123:J123">MAX(E3:E122)</f>
        <v>256</v>
      </c>
      <c r="F123" s="47">
        <f t="shared" si="3"/>
        <v>250</v>
      </c>
      <c r="G123" s="47">
        <f t="shared" si="3"/>
        <v>264</v>
      </c>
      <c r="H123" s="47">
        <f t="shared" si="3"/>
        <v>277</v>
      </c>
      <c r="I123" s="47">
        <f t="shared" si="3"/>
        <v>264</v>
      </c>
      <c r="J123" s="47">
        <f t="shared" si="3"/>
        <v>244</v>
      </c>
      <c r="K123" s="73"/>
      <c r="L123" s="11"/>
      <c r="M123" s="45"/>
    </row>
    <row r="124" spans="1:13" ht="18.75" customHeight="1" hidden="1">
      <c r="A124" s="45"/>
      <c r="B124" s="55" t="s">
        <v>62</v>
      </c>
      <c r="C124" s="45" t="s">
        <v>8</v>
      </c>
      <c r="D124" s="45">
        <v>1</v>
      </c>
      <c r="E124" s="47">
        <v>160</v>
      </c>
      <c r="F124" s="47">
        <v>173</v>
      </c>
      <c r="G124" s="47">
        <v>148</v>
      </c>
      <c r="H124" s="47">
        <v>244</v>
      </c>
      <c r="I124" s="47">
        <v>166</v>
      </c>
      <c r="J124" s="47">
        <v>193</v>
      </c>
      <c r="K124" s="73"/>
      <c r="L124" s="11"/>
      <c r="M124" s="45"/>
    </row>
    <row r="125" spans="1:13" ht="18.75" customHeight="1" hidden="1">
      <c r="A125" s="45"/>
      <c r="B125" s="55" t="s">
        <v>46</v>
      </c>
      <c r="C125" s="45" t="s">
        <v>8</v>
      </c>
      <c r="D125" s="45">
        <v>6</v>
      </c>
      <c r="E125" s="47">
        <v>172</v>
      </c>
      <c r="F125" s="47">
        <v>189</v>
      </c>
      <c r="G125" s="47">
        <v>209</v>
      </c>
      <c r="H125" s="47">
        <v>169</v>
      </c>
      <c r="I125" s="47">
        <v>152</v>
      </c>
      <c r="J125" s="47">
        <v>178</v>
      </c>
      <c r="K125" s="73"/>
      <c r="L125" s="11"/>
      <c r="M125" s="45"/>
    </row>
    <row r="126" spans="1:13" ht="18.75" customHeight="1" hidden="1">
      <c r="A126" s="45"/>
      <c r="B126" s="55" t="s">
        <v>60</v>
      </c>
      <c r="C126" s="45" t="s">
        <v>8</v>
      </c>
      <c r="D126" s="45">
        <v>6</v>
      </c>
      <c r="E126" s="47">
        <v>172</v>
      </c>
      <c r="F126" s="47">
        <v>126</v>
      </c>
      <c r="G126" s="47">
        <v>202</v>
      </c>
      <c r="H126" s="47">
        <v>185</v>
      </c>
      <c r="I126" s="47">
        <v>197</v>
      </c>
      <c r="J126" s="47">
        <v>136</v>
      </c>
      <c r="K126" s="73"/>
      <c r="L126" s="11"/>
      <c r="M126" s="45"/>
    </row>
    <row r="127" spans="1:13" ht="18.75" customHeight="1" hidden="1">
      <c r="A127" s="45"/>
      <c r="B127" s="55" t="s">
        <v>34</v>
      </c>
      <c r="C127" s="45" t="s">
        <v>8</v>
      </c>
      <c r="D127" s="45">
        <v>17</v>
      </c>
      <c r="E127" s="47">
        <v>148</v>
      </c>
      <c r="F127" s="47">
        <v>148</v>
      </c>
      <c r="G127" s="47">
        <v>102</v>
      </c>
      <c r="H127" s="47">
        <v>153</v>
      </c>
      <c r="I127" s="47">
        <v>160</v>
      </c>
      <c r="J127" s="47">
        <v>186</v>
      </c>
      <c r="K127" s="73"/>
      <c r="L127" s="11"/>
      <c r="M127" s="45"/>
    </row>
    <row r="128" spans="1:13" ht="18.75" customHeight="1" hidden="1">
      <c r="A128" s="45"/>
      <c r="B128" s="55" t="s">
        <v>36</v>
      </c>
      <c r="C128" s="45" t="s">
        <v>8</v>
      </c>
      <c r="D128" s="45">
        <v>17</v>
      </c>
      <c r="E128" s="47">
        <v>169</v>
      </c>
      <c r="F128" s="47">
        <v>152</v>
      </c>
      <c r="G128" s="47">
        <v>160</v>
      </c>
      <c r="H128" s="47">
        <v>158</v>
      </c>
      <c r="I128" s="47">
        <v>138</v>
      </c>
      <c r="J128" s="47">
        <v>182</v>
      </c>
      <c r="K128" s="73"/>
      <c r="L128" s="11"/>
      <c r="M128" s="45"/>
    </row>
    <row r="129" spans="1:13" ht="18.75" customHeight="1" hidden="1">
      <c r="A129" s="45"/>
      <c r="B129" s="55" t="s">
        <v>13</v>
      </c>
      <c r="C129" s="45" t="s">
        <v>8</v>
      </c>
      <c r="D129" s="45">
        <v>22</v>
      </c>
      <c r="E129" s="47">
        <v>147</v>
      </c>
      <c r="F129" s="47">
        <v>135</v>
      </c>
      <c r="G129" s="47">
        <v>181</v>
      </c>
      <c r="H129" s="47">
        <v>113</v>
      </c>
      <c r="I129" s="47">
        <v>128</v>
      </c>
      <c r="J129" s="47">
        <v>181</v>
      </c>
      <c r="K129" s="73"/>
      <c r="L129" s="11"/>
      <c r="M129" s="45"/>
    </row>
    <row r="130" spans="1:13" ht="18.75" customHeight="1" hidden="1">
      <c r="A130" s="45"/>
      <c r="B130" s="55" t="s">
        <v>78</v>
      </c>
      <c r="C130" s="45" t="s">
        <v>70</v>
      </c>
      <c r="D130" s="45">
        <v>7</v>
      </c>
      <c r="E130" s="47">
        <v>193</v>
      </c>
      <c r="F130" s="47">
        <v>190</v>
      </c>
      <c r="G130" s="47">
        <v>162</v>
      </c>
      <c r="H130" s="47">
        <v>194</v>
      </c>
      <c r="I130" s="47">
        <v>177</v>
      </c>
      <c r="J130" s="47">
        <v>166</v>
      </c>
      <c r="K130" s="73"/>
      <c r="L130" s="11"/>
      <c r="M130" s="45"/>
    </row>
    <row r="131" spans="1:13" ht="18.75" customHeight="1" hidden="1">
      <c r="A131" s="45"/>
      <c r="B131" s="55" t="s">
        <v>61</v>
      </c>
      <c r="C131" s="45" t="s">
        <v>8</v>
      </c>
      <c r="D131" s="45">
        <v>10</v>
      </c>
      <c r="E131" s="47">
        <v>179</v>
      </c>
      <c r="F131" s="47">
        <v>109</v>
      </c>
      <c r="G131" s="47">
        <v>156</v>
      </c>
      <c r="H131" s="47">
        <v>104</v>
      </c>
      <c r="I131" s="47">
        <v>169</v>
      </c>
      <c r="J131" s="47">
        <v>161</v>
      </c>
      <c r="K131" s="73"/>
      <c r="L131" s="11"/>
      <c r="M131" s="45"/>
    </row>
    <row r="132" spans="1:13" ht="18.75" customHeight="1" hidden="1">
      <c r="A132" s="45"/>
      <c r="B132" s="55" t="s">
        <v>79</v>
      </c>
      <c r="C132" s="45" t="s">
        <v>8</v>
      </c>
      <c r="D132" s="45">
        <v>33</v>
      </c>
      <c r="E132" s="47">
        <v>145</v>
      </c>
      <c r="F132" s="47">
        <v>134</v>
      </c>
      <c r="G132" s="47">
        <v>148</v>
      </c>
      <c r="H132" s="47">
        <v>171</v>
      </c>
      <c r="I132" s="47">
        <v>177</v>
      </c>
      <c r="J132" s="47">
        <v>140</v>
      </c>
      <c r="K132" s="73"/>
      <c r="L132" s="11"/>
      <c r="M132" s="45"/>
    </row>
    <row r="133" spans="1:13" ht="18.75" customHeight="1" hidden="1">
      <c r="A133" s="45"/>
      <c r="B133" s="55" t="s">
        <v>69</v>
      </c>
      <c r="C133" s="47" t="s">
        <v>8</v>
      </c>
      <c r="D133" s="54">
        <v>26</v>
      </c>
      <c r="E133" s="47">
        <v>140</v>
      </c>
      <c r="F133" s="47">
        <v>131</v>
      </c>
      <c r="G133" s="47">
        <v>143</v>
      </c>
      <c r="H133" s="47">
        <v>152</v>
      </c>
      <c r="I133" s="47">
        <v>142</v>
      </c>
      <c r="J133" s="47">
        <v>149</v>
      </c>
      <c r="K133" s="73"/>
      <c r="L133" s="11"/>
      <c r="M133" s="45"/>
    </row>
    <row r="134" spans="1:13" ht="18.75" customHeight="1" hidden="1">
      <c r="A134" s="45"/>
      <c r="B134" s="55" t="s">
        <v>63</v>
      </c>
      <c r="C134" s="45" t="s">
        <v>8</v>
      </c>
      <c r="D134" s="45">
        <v>9</v>
      </c>
      <c r="E134" s="47">
        <v>169</v>
      </c>
      <c r="F134" s="47">
        <v>197</v>
      </c>
      <c r="G134" s="47">
        <v>170</v>
      </c>
      <c r="H134" s="47">
        <v>121</v>
      </c>
      <c r="I134" s="47">
        <v>186</v>
      </c>
      <c r="J134" s="47">
        <v>173</v>
      </c>
      <c r="K134" s="73"/>
      <c r="L134" s="11"/>
      <c r="M134" s="45"/>
    </row>
    <row r="135" spans="1:13" ht="18.75" customHeight="1" hidden="1">
      <c r="A135" s="45"/>
      <c r="B135" s="55" t="s">
        <v>71</v>
      </c>
      <c r="C135" s="45" t="s">
        <v>8</v>
      </c>
      <c r="D135" s="45">
        <v>11</v>
      </c>
      <c r="E135" s="47">
        <v>187</v>
      </c>
      <c r="F135" s="47">
        <v>159</v>
      </c>
      <c r="G135" s="47">
        <v>135</v>
      </c>
      <c r="H135" s="47">
        <v>158</v>
      </c>
      <c r="I135" s="47">
        <v>169</v>
      </c>
      <c r="J135" s="47">
        <v>185</v>
      </c>
      <c r="K135" s="73"/>
      <c r="L135" s="11"/>
      <c r="M135" s="45"/>
    </row>
    <row r="136" spans="1:13" ht="18.75" customHeight="1" hidden="1">
      <c r="A136" s="45"/>
      <c r="B136" s="55" t="s">
        <v>60</v>
      </c>
      <c r="C136" s="47" t="s">
        <v>8</v>
      </c>
      <c r="D136" s="54">
        <v>6</v>
      </c>
      <c r="E136" s="47">
        <v>157</v>
      </c>
      <c r="F136" s="47">
        <v>176</v>
      </c>
      <c r="G136" s="47">
        <v>179</v>
      </c>
      <c r="H136" s="47">
        <v>173</v>
      </c>
      <c r="I136" s="47">
        <v>203</v>
      </c>
      <c r="J136" s="47">
        <v>191</v>
      </c>
      <c r="K136" s="73"/>
      <c r="L136" s="11"/>
      <c r="M136" s="45"/>
    </row>
    <row r="137" spans="1:13" ht="18.75" customHeight="1" hidden="1">
      <c r="A137" s="45"/>
      <c r="B137" s="55" t="s">
        <v>11</v>
      </c>
      <c r="C137" s="45" t="s">
        <v>8</v>
      </c>
      <c r="D137" s="45">
        <v>15</v>
      </c>
      <c r="E137" s="47">
        <v>169</v>
      </c>
      <c r="F137" s="47">
        <v>171</v>
      </c>
      <c r="G137" s="47">
        <v>163</v>
      </c>
      <c r="H137" s="47">
        <v>176</v>
      </c>
      <c r="I137" s="47">
        <v>199</v>
      </c>
      <c r="J137" s="47">
        <v>166</v>
      </c>
      <c r="K137" s="73"/>
      <c r="L137" s="11"/>
      <c r="M137" s="45"/>
    </row>
    <row r="138" spans="1:13" ht="18.75" customHeight="1" hidden="1">
      <c r="A138" s="45"/>
      <c r="B138" s="55" t="s">
        <v>7</v>
      </c>
      <c r="C138" s="45" t="s">
        <v>8</v>
      </c>
      <c r="D138" s="45">
        <v>4</v>
      </c>
      <c r="E138" s="47">
        <v>174</v>
      </c>
      <c r="F138" s="47">
        <v>187</v>
      </c>
      <c r="G138" s="47">
        <v>178</v>
      </c>
      <c r="H138" s="47">
        <v>176</v>
      </c>
      <c r="I138" s="47">
        <v>224</v>
      </c>
      <c r="J138" s="47">
        <v>159</v>
      </c>
      <c r="K138" s="73"/>
      <c r="L138" s="11"/>
      <c r="M138" s="45"/>
    </row>
    <row r="139" spans="1:13" ht="18" customHeight="1" hidden="1">
      <c r="A139" s="45"/>
      <c r="B139" s="55" t="s">
        <v>65</v>
      </c>
      <c r="C139" s="45" t="s">
        <v>8</v>
      </c>
      <c r="D139" s="45">
        <v>17</v>
      </c>
      <c r="E139" s="45">
        <v>182</v>
      </c>
      <c r="F139" s="45">
        <v>179</v>
      </c>
      <c r="G139" s="45">
        <v>166</v>
      </c>
      <c r="H139" s="45">
        <v>148</v>
      </c>
      <c r="I139" s="45">
        <v>180</v>
      </c>
      <c r="J139" s="45">
        <v>172</v>
      </c>
      <c r="K139" s="45"/>
      <c r="L139" s="45"/>
      <c r="M139" s="45"/>
    </row>
    <row r="140" spans="1:13" ht="18" customHeight="1" hidden="1">
      <c r="A140" s="45"/>
      <c r="B140" s="55" t="s">
        <v>22</v>
      </c>
      <c r="C140" s="45" t="s">
        <v>8</v>
      </c>
      <c r="D140" s="45">
        <v>15</v>
      </c>
      <c r="E140" s="45">
        <v>158</v>
      </c>
      <c r="F140" s="45">
        <v>207</v>
      </c>
      <c r="G140" s="45">
        <v>171</v>
      </c>
      <c r="H140" s="45">
        <v>156</v>
      </c>
      <c r="I140" s="45">
        <v>127</v>
      </c>
      <c r="J140" s="45">
        <v>132</v>
      </c>
      <c r="K140" s="45"/>
      <c r="L140" s="45"/>
      <c r="M140" s="45"/>
    </row>
    <row r="141" spans="1:13" ht="18" customHeight="1" hidden="1">
      <c r="A141" s="45"/>
      <c r="B141" s="55" t="s">
        <v>10</v>
      </c>
      <c r="C141" s="45" t="s">
        <v>8</v>
      </c>
      <c r="D141" s="45">
        <v>10</v>
      </c>
      <c r="E141" s="45">
        <v>142</v>
      </c>
      <c r="F141" s="45">
        <v>143</v>
      </c>
      <c r="G141" s="45">
        <v>202</v>
      </c>
      <c r="H141" s="45">
        <v>179</v>
      </c>
      <c r="I141" s="45">
        <v>179</v>
      </c>
      <c r="J141" s="45">
        <v>213</v>
      </c>
      <c r="K141" s="45"/>
      <c r="L141" s="45"/>
      <c r="M141" s="45"/>
    </row>
    <row r="142" spans="1:13" ht="18" customHeight="1" hidden="1">
      <c r="A142" s="45"/>
      <c r="B142" s="55" t="s">
        <v>17</v>
      </c>
      <c r="C142" s="45" t="s">
        <v>8</v>
      </c>
      <c r="D142" s="45">
        <v>11</v>
      </c>
      <c r="E142" s="45">
        <v>187</v>
      </c>
      <c r="F142" s="45">
        <v>175</v>
      </c>
      <c r="G142" s="45">
        <v>144</v>
      </c>
      <c r="H142" s="45">
        <v>183</v>
      </c>
      <c r="I142" s="45">
        <v>160</v>
      </c>
      <c r="J142" s="45">
        <v>188</v>
      </c>
      <c r="K142" s="45"/>
      <c r="L142" s="45"/>
      <c r="M142" s="45"/>
    </row>
    <row r="143" spans="2:10" ht="18" customHeight="1" hidden="1">
      <c r="B143" s="129" t="s">
        <v>79</v>
      </c>
      <c r="C143" s="85" t="s">
        <v>8</v>
      </c>
      <c r="D143" s="85">
        <v>33</v>
      </c>
      <c r="E143" s="85">
        <v>158</v>
      </c>
      <c r="F143" s="85">
        <v>125</v>
      </c>
      <c r="G143" s="85">
        <v>149</v>
      </c>
      <c r="H143" s="85">
        <v>161</v>
      </c>
      <c r="I143" s="85">
        <v>139</v>
      </c>
      <c r="J143" s="85">
        <v>197</v>
      </c>
    </row>
    <row r="144" spans="2:10" ht="18" customHeight="1" hidden="1">
      <c r="B144" s="129" t="s">
        <v>31</v>
      </c>
      <c r="C144" s="85" t="s">
        <v>8</v>
      </c>
      <c r="D144" s="85">
        <v>11</v>
      </c>
      <c r="E144" s="85">
        <v>231</v>
      </c>
      <c r="F144" s="85">
        <v>145</v>
      </c>
      <c r="G144" s="85">
        <v>191</v>
      </c>
      <c r="H144" s="85">
        <v>183</v>
      </c>
      <c r="I144" s="85">
        <v>173</v>
      </c>
      <c r="J144" s="85">
        <v>214</v>
      </c>
    </row>
    <row r="145" spans="2:10" ht="18" customHeight="1" hidden="1">
      <c r="B145" s="129" t="s">
        <v>69</v>
      </c>
      <c r="C145" s="85" t="s">
        <v>8</v>
      </c>
      <c r="D145" s="85">
        <v>26</v>
      </c>
      <c r="E145" s="85">
        <v>171</v>
      </c>
      <c r="F145" s="85">
        <v>143</v>
      </c>
      <c r="G145" s="85">
        <v>149</v>
      </c>
      <c r="H145" s="85">
        <v>176</v>
      </c>
      <c r="I145" s="85">
        <v>143</v>
      </c>
      <c r="J145" s="85">
        <v>171</v>
      </c>
    </row>
    <row r="146" spans="2:10" ht="18" customHeight="1" hidden="1">
      <c r="B146" s="129" t="s">
        <v>68</v>
      </c>
      <c r="C146" s="85" t="s">
        <v>8</v>
      </c>
      <c r="D146" s="85">
        <v>18</v>
      </c>
      <c r="E146" s="85">
        <v>150</v>
      </c>
      <c r="F146" s="85">
        <v>150</v>
      </c>
      <c r="G146" s="85">
        <v>143</v>
      </c>
      <c r="H146" s="85">
        <v>189</v>
      </c>
      <c r="I146" s="85">
        <v>207</v>
      </c>
      <c r="J146" s="85">
        <v>143</v>
      </c>
    </row>
    <row r="147" spans="2:10" ht="18" customHeight="1" hidden="1">
      <c r="B147" s="129" t="s">
        <v>16</v>
      </c>
      <c r="C147" s="85" t="s">
        <v>8</v>
      </c>
      <c r="D147" s="85">
        <v>9</v>
      </c>
      <c r="E147" s="85">
        <v>189</v>
      </c>
      <c r="F147" s="85">
        <v>141</v>
      </c>
      <c r="G147" s="85">
        <v>178</v>
      </c>
      <c r="H147" s="85">
        <v>159</v>
      </c>
      <c r="I147" s="85">
        <v>216</v>
      </c>
      <c r="J147" s="85">
        <v>165</v>
      </c>
    </row>
    <row r="148" spans="2:10" ht="18" customHeight="1" hidden="1">
      <c r="B148" s="129" t="s">
        <v>64</v>
      </c>
      <c r="C148" s="85" t="s">
        <v>8</v>
      </c>
      <c r="D148" s="85">
        <v>12</v>
      </c>
      <c r="E148" s="85">
        <v>139</v>
      </c>
      <c r="F148" s="85">
        <v>140</v>
      </c>
      <c r="G148" s="85">
        <v>178</v>
      </c>
      <c r="H148" s="85">
        <v>174</v>
      </c>
      <c r="I148" s="85">
        <v>138</v>
      </c>
      <c r="J148" s="85">
        <v>168</v>
      </c>
    </row>
    <row r="149" spans="2:10" ht="18" customHeight="1" hidden="1">
      <c r="B149" s="129" t="s">
        <v>76</v>
      </c>
      <c r="C149" s="85" t="s">
        <v>8</v>
      </c>
      <c r="D149" s="85">
        <v>1</v>
      </c>
      <c r="E149" s="85">
        <v>203</v>
      </c>
      <c r="F149" s="85">
        <v>180</v>
      </c>
      <c r="G149" s="85">
        <v>193</v>
      </c>
      <c r="H149" s="85">
        <v>213</v>
      </c>
      <c r="I149" s="85">
        <v>235</v>
      </c>
      <c r="J149" s="85">
        <v>191</v>
      </c>
    </row>
    <row r="150" spans="2:10" ht="18" customHeight="1" hidden="1">
      <c r="B150" s="129" t="s">
        <v>78</v>
      </c>
      <c r="C150" s="85" t="s">
        <v>70</v>
      </c>
      <c r="D150" s="85">
        <v>7</v>
      </c>
      <c r="E150" s="85">
        <v>229</v>
      </c>
      <c r="F150" s="85">
        <v>210</v>
      </c>
      <c r="G150" s="85">
        <v>188</v>
      </c>
      <c r="H150" s="85">
        <v>173</v>
      </c>
      <c r="I150" s="85">
        <v>219</v>
      </c>
      <c r="J150" s="85">
        <v>167</v>
      </c>
    </row>
    <row r="151" spans="2:10" ht="18" customHeight="1" hidden="1">
      <c r="B151" s="129" t="s">
        <v>13</v>
      </c>
      <c r="C151" s="85" t="s">
        <v>8</v>
      </c>
      <c r="D151" s="85">
        <v>22</v>
      </c>
      <c r="E151" s="85">
        <v>162</v>
      </c>
      <c r="F151" s="85">
        <v>155</v>
      </c>
      <c r="G151" s="85">
        <v>123</v>
      </c>
      <c r="H151" s="85">
        <v>221</v>
      </c>
      <c r="I151" s="85">
        <v>156</v>
      </c>
      <c r="J151" s="85">
        <v>130</v>
      </c>
    </row>
    <row r="152" spans="2:10" ht="18" customHeight="1" hidden="1">
      <c r="B152" s="129" t="s">
        <v>16</v>
      </c>
      <c r="C152" s="85" t="s">
        <v>8</v>
      </c>
      <c r="D152" s="85">
        <v>9</v>
      </c>
      <c r="E152" s="85">
        <v>176</v>
      </c>
      <c r="F152" s="85">
        <v>173</v>
      </c>
      <c r="G152" s="85">
        <v>204</v>
      </c>
      <c r="H152" s="85">
        <v>189</v>
      </c>
      <c r="I152" s="85">
        <v>194</v>
      </c>
      <c r="J152" s="85">
        <v>113</v>
      </c>
    </row>
    <row r="153" spans="2:10" ht="18" customHeight="1" hidden="1">
      <c r="B153" s="129" t="s">
        <v>17</v>
      </c>
      <c r="C153" s="85" t="s">
        <v>8</v>
      </c>
      <c r="D153" s="85">
        <v>11</v>
      </c>
      <c r="E153" s="85">
        <v>156</v>
      </c>
      <c r="F153" s="85">
        <v>203</v>
      </c>
      <c r="G153" s="85">
        <v>173</v>
      </c>
      <c r="H153" s="85">
        <v>220</v>
      </c>
      <c r="I153" s="85">
        <v>234</v>
      </c>
      <c r="J153" s="85">
        <v>195</v>
      </c>
    </row>
    <row r="154" spans="2:10" ht="18" customHeight="1" hidden="1">
      <c r="B154" s="129" t="s">
        <v>72</v>
      </c>
      <c r="C154" s="85" t="s">
        <v>8</v>
      </c>
      <c r="D154" s="85">
        <v>9</v>
      </c>
      <c r="E154" s="85">
        <v>169</v>
      </c>
      <c r="F154" s="85">
        <v>171</v>
      </c>
      <c r="G154" s="85">
        <v>212</v>
      </c>
      <c r="H154" s="85">
        <v>106</v>
      </c>
      <c r="I154" s="85">
        <v>185</v>
      </c>
      <c r="J154" s="85">
        <v>179</v>
      </c>
    </row>
    <row r="155" spans="2:10" ht="18" customHeight="1" hidden="1">
      <c r="B155" s="129" t="s">
        <v>69</v>
      </c>
      <c r="C155" s="85" t="s">
        <v>8</v>
      </c>
      <c r="D155" s="85">
        <v>26</v>
      </c>
      <c r="E155" s="85">
        <v>146</v>
      </c>
      <c r="F155" s="85">
        <v>148</v>
      </c>
      <c r="G155" s="85">
        <v>157</v>
      </c>
      <c r="H155" s="85">
        <v>183</v>
      </c>
      <c r="I155" s="85">
        <v>159</v>
      </c>
      <c r="J155" s="85">
        <v>160</v>
      </c>
    </row>
    <row r="156" spans="2:10" ht="18" customHeight="1" hidden="1">
      <c r="B156" s="129" t="s">
        <v>75</v>
      </c>
      <c r="C156" s="85" t="s">
        <v>8</v>
      </c>
      <c r="D156" s="85">
        <v>0</v>
      </c>
      <c r="E156" s="85">
        <v>123</v>
      </c>
      <c r="F156" s="85">
        <v>166</v>
      </c>
      <c r="G156" s="85">
        <v>119</v>
      </c>
      <c r="H156" s="85">
        <v>188</v>
      </c>
      <c r="I156" s="85">
        <v>174</v>
      </c>
      <c r="J156" s="85">
        <v>156</v>
      </c>
    </row>
    <row r="157" spans="2:10" ht="18" customHeight="1" hidden="1">
      <c r="B157" s="129" t="s">
        <v>80</v>
      </c>
      <c r="C157" s="85" t="s">
        <v>37</v>
      </c>
      <c r="D157" s="85">
        <v>10</v>
      </c>
      <c r="E157" s="85">
        <v>168</v>
      </c>
      <c r="F157" s="85">
        <v>159</v>
      </c>
      <c r="G157" s="85">
        <v>120</v>
      </c>
      <c r="H157" s="85">
        <v>247</v>
      </c>
      <c r="I157" s="85">
        <v>198</v>
      </c>
      <c r="J157" s="85">
        <v>176</v>
      </c>
    </row>
    <row r="158" spans="2:10" ht="18" customHeight="1" hidden="1">
      <c r="B158" s="129" t="s">
        <v>7</v>
      </c>
      <c r="C158" s="85" t="s">
        <v>8</v>
      </c>
      <c r="D158" s="85">
        <v>4</v>
      </c>
      <c r="E158" s="85">
        <v>213</v>
      </c>
      <c r="F158" s="85">
        <v>212</v>
      </c>
      <c r="G158" s="85">
        <v>159</v>
      </c>
      <c r="H158" s="85">
        <v>183</v>
      </c>
      <c r="I158" s="85">
        <v>203</v>
      </c>
      <c r="J158" s="85">
        <v>183</v>
      </c>
    </row>
    <row r="159" spans="2:10" ht="18" customHeight="1" hidden="1">
      <c r="B159" s="129" t="s">
        <v>16</v>
      </c>
      <c r="C159" s="85" t="s">
        <v>8</v>
      </c>
      <c r="D159" s="85">
        <v>9</v>
      </c>
      <c r="E159" s="85">
        <v>222</v>
      </c>
      <c r="F159" s="85">
        <v>145</v>
      </c>
      <c r="G159" s="85">
        <v>203</v>
      </c>
      <c r="H159" s="85">
        <v>203</v>
      </c>
      <c r="I159" s="85">
        <v>164</v>
      </c>
      <c r="J159" s="85">
        <v>158</v>
      </c>
    </row>
    <row r="160" spans="2:10" ht="18" customHeight="1" hidden="1">
      <c r="B160" s="129" t="s">
        <v>36</v>
      </c>
      <c r="C160" s="85" t="s">
        <v>8</v>
      </c>
      <c r="D160" s="85">
        <v>17</v>
      </c>
      <c r="E160" s="85">
        <v>151</v>
      </c>
      <c r="F160" s="85">
        <v>161</v>
      </c>
      <c r="G160" s="85">
        <v>169</v>
      </c>
      <c r="H160" s="85">
        <v>170</v>
      </c>
      <c r="I160" s="85">
        <v>145</v>
      </c>
      <c r="J160" s="85">
        <v>197</v>
      </c>
    </row>
    <row r="161" spans="2:10" ht="18" customHeight="1" hidden="1">
      <c r="B161" s="129" t="s">
        <v>80</v>
      </c>
      <c r="C161" s="85" t="s">
        <v>37</v>
      </c>
      <c r="D161" s="85">
        <v>10</v>
      </c>
      <c r="E161" s="85">
        <v>169</v>
      </c>
      <c r="F161" s="85">
        <v>157</v>
      </c>
      <c r="G161" s="85">
        <v>225</v>
      </c>
      <c r="H161" s="85">
        <v>204</v>
      </c>
      <c r="I161" s="85">
        <v>228</v>
      </c>
      <c r="J161" s="85">
        <v>237</v>
      </c>
    </row>
    <row r="162" spans="2:10" ht="18" customHeight="1" hidden="1">
      <c r="B162" s="129" t="s">
        <v>83</v>
      </c>
      <c r="C162" s="85" t="s">
        <v>8</v>
      </c>
      <c r="D162" s="85">
        <v>21</v>
      </c>
      <c r="E162" s="85">
        <v>165</v>
      </c>
      <c r="F162" s="85">
        <v>141</v>
      </c>
      <c r="G162" s="85">
        <v>156</v>
      </c>
      <c r="H162" s="85">
        <v>162</v>
      </c>
      <c r="I162" s="85">
        <v>189</v>
      </c>
      <c r="J162" s="85">
        <v>129</v>
      </c>
    </row>
    <row r="163" spans="2:10" ht="18" customHeight="1" hidden="1">
      <c r="B163" s="129" t="s">
        <v>87</v>
      </c>
      <c r="C163" s="85" t="s">
        <v>90</v>
      </c>
      <c r="D163" s="85">
        <v>6</v>
      </c>
      <c r="E163" s="85">
        <v>188</v>
      </c>
      <c r="F163" s="85">
        <v>182</v>
      </c>
      <c r="G163" s="85">
        <v>158</v>
      </c>
      <c r="H163" s="85">
        <v>190</v>
      </c>
      <c r="I163" s="85">
        <v>146</v>
      </c>
      <c r="J163" s="85">
        <v>180</v>
      </c>
    </row>
    <row r="164" spans="2:10" ht="18" customHeight="1" hidden="1">
      <c r="B164" s="129" t="s">
        <v>41</v>
      </c>
      <c r="C164" s="85" t="s">
        <v>8</v>
      </c>
      <c r="D164" s="85">
        <v>13</v>
      </c>
      <c r="E164" s="85">
        <v>157</v>
      </c>
      <c r="F164" s="85">
        <v>165</v>
      </c>
      <c r="G164" s="85">
        <v>138</v>
      </c>
      <c r="H164" s="85">
        <v>191</v>
      </c>
      <c r="I164" s="85">
        <v>206</v>
      </c>
      <c r="J164" s="85">
        <v>201</v>
      </c>
    </row>
    <row r="165" spans="2:10" ht="18" customHeight="1" hidden="1">
      <c r="B165" s="129" t="s">
        <v>17</v>
      </c>
      <c r="C165" s="85" t="s">
        <v>8</v>
      </c>
      <c r="D165" s="85">
        <v>11</v>
      </c>
      <c r="E165" s="85">
        <v>226</v>
      </c>
      <c r="F165" s="85">
        <v>148</v>
      </c>
      <c r="G165" s="85">
        <v>210</v>
      </c>
      <c r="H165" s="85">
        <v>224</v>
      </c>
      <c r="I165" s="85">
        <v>160</v>
      </c>
      <c r="J165" s="85">
        <v>228</v>
      </c>
    </row>
    <row r="166" spans="2:10" ht="18" customHeight="1" hidden="1">
      <c r="B166" s="129" t="s">
        <v>84</v>
      </c>
      <c r="C166" s="85" t="s">
        <v>37</v>
      </c>
      <c r="D166" s="85">
        <v>8</v>
      </c>
      <c r="E166" s="85">
        <v>167</v>
      </c>
      <c r="F166" s="85">
        <v>183</v>
      </c>
      <c r="G166" s="85">
        <v>166</v>
      </c>
      <c r="H166" s="85">
        <v>140</v>
      </c>
      <c r="I166" s="85">
        <v>162</v>
      </c>
      <c r="J166" s="85">
        <v>177</v>
      </c>
    </row>
    <row r="167" spans="2:10" ht="18" customHeight="1" hidden="1">
      <c r="B167" s="129" t="s">
        <v>69</v>
      </c>
      <c r="C167" s="85" t="s">
        <v>8</v>
      </c>
      <c r="D167" s="85">
        <v>26</v>
      </c>
      <c r="E167" s="85">
        <v>176</v>
      </c>
      <c r="F167" s="85">
        <v>182</v>
      </c>
      <c r="G167" s="85">
        <v>168</v>
      </c>
      <c r="H167" s="85">
        <v>173</v>
      </c>
      <c r="I167" s="85">
        <v>162</v>
      </c>
      <c r="J167" s="85">
        <v>152</v>
      </c>
    </row>
    <row r="168" spans="2:10" ht="18" customHeight="1" hidden="1">
      <c r="B168" s="129" t="s">
        <v>88</v>
      </c>
      <c r="C168" s="85" t="s">
        <v>90</v>
      </c>
      <c r="D168" s="85">
        <v>5</v>
      </c>
      <c r="E168" s="85">
        <v>160</v>
      </c>
      <c r="F168" s="85">
        <v>176</v>
      </c>
      <c r="G168" s="85">
        <v>223</v>
      </c>
      <c r="H168" s="85">
        <v>201</v>
      </c>
      <c r="I168" s="85">
        <v>171</v>
      </c>
      <c r="J168" s="85">
        <v>171</v>
      </c>
    </row>
    <row r="169" spans="2:10" ht="18" customHeight="1" hidden="1">
      <c r="B169" s="129" t="s">
        <v>38</v>
      </c>
      <c r="C169" s="85" t="s">
        <v>8</v>
      </c>
      <c r="D169" s="85">
        <v>12</v>
      </c>
      <c r="E169" s="85">
        <v>155</v>
      </c>
      <c r="F169" s="85">
        <v>209</v>
      </c>
      <c r="G169" s="85">
        <v>144</v>
      </c>
      <c r="H169" s="85">
        <v>158</v>
      </c>
      <c r="I169" s="85">
        <v>127</v>
      </c>
      <c r="J169" s="85">
        <v>143</v>
      </c>
    </row>
    <row r="170" spans="2:10" ht="18" customHeight="1" hidden="1">
      <c r="B170" s="129" t="s">
        <v>19</v>
      </c>
      <c r="C170" s="85" t="s">
        <v>85</v>
      </c>
      <c r="D170" s="85">
        <v>11</v>
      </c>
      <c r="E170" s="85">
        <v>183</v>
      </c>
      <c r="F170" s="85">
        <v>170</v>
      </c>
      <c r="G170" s="85">
        <v>152</v>
      </c>
      <c r="H170" s="85">
        <v>162</v>
      </c>
      <c r="I170" s="85">
        <v>144</v>
      </c>
      <c r="J170" s="85">
        <v>186</v>
      </c>
    </row>
    <row r="171" spans="2:10" ht="18" customHeight="1" hidden="1">
      <c r="B171" s="129" t="s">
        <v>86</v>
      </c>
      <c r="C171" s="85" t="s">
        <v>90</v>
      </c>
      <c r="D171" s="85">
        <v>0</v>
      </c>
      <c r="E171" s="85">
        <v>167</v>
      </c>
      <c r="F171" s="85">
        <v>189</v>
      </c>
      <c r="G171" s="85">
        <v>165</v>
      </c>
      <c r="H171" s="85">
        <v>172</v>
      </c>
      <c r="I171" s="85">
        <v>167</v>
      </c>
      <c r="J171" s="85">
        <v>177</v>
      </c>
    </row>
    <row r="172" spans="2:10" ht="18" customHeight="1" hidden="1">
      <c r="B172" s="129" t="s">
        <v>15</v>
      </c>
      <c r="C172" s="85" t="s">
        <v>8</v>
      </c>
      <c r="D172" s="85">
        <v>8</v>
      </c>
      <c r="E172" s="85">
        <v>137</v>
      </c>
      <c r="F172" s="85">
        <v>142</v>
      </c>
      <c r="G172" s="85">
        <v>182</v>
      </c>
      <c r="H172" s="85">
        <v>155</v>
      </c>
      <c r="I172" s="85">
        <v>168</v>
      </c>
      <c r="J172" s="85">
        <v>214</v>
      </c>
    </row>
    <row r="173" spans="2:10" ht="18" customHeight="1" hidden="1">
      <c r="B173" s="129" t="s">
        <v>82</v>
      </c>
      <c r="C173" s="85" t="s">
        <v>8</v>
      </c>
      <c r="D173" s="85">
        <v>8</v>
      </c>
      <c r="E173" s="85">
        <v>183</v>
      </c>
      <c r="F173" s="85">
        <v>216</v>
      </c>
      <c r="G173" s="85">
        <v>178</v>
      </c>
      <c r="H173" s="85">
        <v>163</v>
      </c>
      <c r="I173" s="85">
        <v>185</v>
      </c>
      <c r="J173" s="85">
        <v>184</v>
      </c>
    </row>
    <row r="174" spans="2:10" ht="18" customHeight="1" hidden="1">
      <c r="B174" s="129" t="s">
        <v>14</v>
      </c>
      <c r="C174" s="85" t="s">
        <v>8</v>
      </c>
      <c r="D174" s="85">
        <v>5</v>
      </c>
      <c r="E174" s="85">
        <v>221</v>
      </c>
      <c r="F174" s="85">
        <v>212</v>
      </c>
      <c r="G174" s="85">
        <v>188</v>
      </c>
      <c r="H174" s="85">
        <v>193</v>
      </c>
      <c r="I174" s="85">
        <v>186</v>
      </c>
      <c r="J174" s="85">
        <v>173</v>
      </c>
    </row>
    <row r="175" spans="2:10" ht="18" customHeight="1" hidden="1">
      <c r="B175" s="129" t="s">
        <v>64</v>
      </c>
      <c r="C175" s="85" t="s">
        <v>8</v>
      </c>
      <c r="D175" s="85">
        <v>12</v>
      </c>
      <c r="E175" s="85">
        <v>126</v>
      </c>
      <c r="F175" s="85">
        <v>156</v>
      </c>
      <c r="G175" s="85">
        <v>146</v>
      </c>
      <c r="H175" s="85">
        <v>171</v>
      </c>
      <c r="I175" s="85">
        <v>131</v>
      </c>
      <c r="J175" s="85">
        <v>167</v>
      </c>
    </row>
    <row r="176" spans="2:10" ht="18" customHeight="1" hidden="1">
      <c r="B176" s="129" t="s">
        <v>81</v>
      </c>
      <c r="C176" s="85" t="s">
        <v>37</v>
      </c>
      <c r="D176" s="85">
        <v>11</v>
      </c>
      <c r="E176" s="85">
        <v>165</v>
      </c>
      <c r="F176" s="85">
        <v>166</v>
      </c>
      <c r="G176" s="85">
        <v>145</v>
      </c>
      <c r="H176" s="85">
        <v>182</v>
      </c>
      <c r="I176" s="85">
        <v>177</v>
      </c>
      <c r="J176" s="85">
        <v>131</v>
      </c>
    </row>
    <row r="177" spans="2:10" ht="18" customHeight="1" hidden="1">
      <c r="B177" s="129" t="s">
        <v>36</v>
      </c>
      <c r="C177" s="85" t="s">
        <v>8</v>
      </c>
      <c r="D177" s="85">
        <v>17</v>
      </c>
      <c r="E177" s="85">
        <v>143</v>
      </c>
      <c r="F177" s="85">
        <v>141</v>
      </c>
      <c r="G177" s="85">
        <v>139</v>
      </c>
      <c r="H177" s="85">
        <v>174</v>
      </c>
      <c r="I177" s="85">
        <v>173</v>
      </c>
      <c r="J177" s="85">
        <v>164</v>
      </c>
    </row>
    <row r="178" spans="2:10" ht="18" customHeight="1" hidden="1">
      <c r="B178" s="129" t="s">
        <v>89</v>
      </c>
      <c r="C178" s="85" t="s">
        <v>8</v>
      </c>
      <c r="D178" s="85">
        <v>18</v>
      </c>
      <c r="E178" s="85">
        <v>194</v>
      </c>
      <c r="F178" s="85">
        <v>201</v>
      </c>
      <c r="G178" s="85">
        <v>159</v>
      </c>
      <c r="H178" s="85">
        <v>127</v>
      </c>
      <c r="I178" s="85">
        <v>161</v>
      </c>
      <c r="J178" s="85">
        <v>158</v>
      </c>
    </row>
    <row r="179" spans="2:10" ht="18" customHeight="1" hidden="1">
      <c r="B179" s="94" t="s">
        <v>87</v>
      </c>
      <c r="C179" s="145" t="s">
        <v>90</v>
      </c>
      <c r="D179" s="148">
        <v>6</v>
      </c>
      <c r="E179" s="104">
        <v>181</v>
      </c>
      <c r="F179" s="86">
        <v>168</v>
      </c>
      <c r="G179" s="86">
        <v>147</v>
      </c>
      <c r="H179" s="86">
        <v>151</v>
      </c>
      <c r="I179" s="86">
        <v>193</v>
      </c>
      <c r="J179" s="105">
        <v>245</v>
      </c>
    </row>
    <row r="180" spans="2:10" ht="18" customHeight="1" hidden="1">
      <c r="B180" s="129" t="s">
        <v>41</v>
      </c>
      <c r="C180" s="85" t="s">
        <v>8</v>
      </c>
      <c r="D180" s="85">
        <v>13</v>
      </c>
      <c r="E180" s="85">
        <v>167</v>
      </c>
      <c r="F180" s="85">
        <v>175</v>
      </c>
      <c r="G180" s="85">
        <v>149</v>
      </c>
      <c r="H180" s="85">
        <v>193</v>
      </c>
      <c r="I180" s="85">
        <v>176</v>
      </c>
      <c r="J180" s="85">
        <v>169</v>
      </c>
    </row>
    <row r="181" spans="2:10" ht="18" customHeight="1" hidden="1">
      <c r="B181" s="129" t="s">
        <v>31</v>
      </c>
      <c r="C181" s="85" t="s">
        <v>8</v>
      </c>
      <c r="D181" s="85">
        <v>11</v>
      </c>
      <c r="E181" s="85">
        <v>205</v>
      </c>
      <c r="F181" s="85">
        <v>208</v>
      </c>
      <c r="G181" s="85">
        <v>197</v>
      </c>
      <c r="H181" s="85">
        <v>171</v>
      </c>
      <c r="I181" s="85">
        <v>169</v>
      </c>
      <c r="J181" s="85">
        <v>225</v>
      </c>
    </row>
    <row r="182" spans="2:10" ht="18" customHeight="1" hidden="1">
      <c r="B182" s="129" t="s">
        <v>43</v>
      </c>
      <c r="C182" s="85" t="s">
        <v>8</v>
      </c>
      <c r="D182" s="85">
        <v>6</v>
      </c>
      <c r="E182" s="85">
        <v>200</v>
      </c>
      <c r="F182" s="85">
        <v>189</v>
      </c>
      <c r="G182" s="85">
        <v>180</v>
      </c>
      <c r="H182" s="85">
        <v>147</v>
      </c>
      <c r="I182" s="85">
        <v>201</v>
      </c>
      <c r="J182" s="85">
        <v>202</v>
      </c>
    </row>
    <row r="183" spans="2:10" ht="18" customHeight="1" hidden="1">
      <c r="B183" s="129" t="s">
        <v>84</v>
      </c>
      <c r="C183" s="85" t="s">
        <v>37</v>
      </c>
      <c r="D183" s="85">
        <v>8</v>
      </c>
      <c r="E183" s="85">
        <v>180</v>
      </c>
      <c r="F183" s="85">
        <v>126</v>
      </c>
      <c r="G183" s="85">
        <v>178</v>
      </c>
      <c r="H183" s="85">
        <v>199</v>
      </c>
      <c r="I183" s="85">
        <v>197</v>
      </c>
      <c r="J183" s="85">
        <v>171</v>
      </c>
    </row>
    <row r="184" spans="2:10" ht="18" customHeight="1" hidden="1">
      <c r="B184" s="129" t="s">
        <v>29</v>
      </c>
      <c r="C184" s="85" t="s">
        <v>8</v>
      </c>
      <c r="D184" s="85">
        <v>10</v>
      </c>
      <c r="E184" s="85">
        <v>136</v>
      </c>
      <c r="F184" s="85">
        <v>160</v>
      </c>
      <c r="G184" s="85">
        <v>179</v>
      </c>
      <c r="H184" s="85">
        <v>170</v>
      </c>
      <c r="I184" s="85">
        <v>170</v>
      </c>
      <c r="J184" s="85">
        <v>178</v>
      </c>
    </row>
    <row r="185" spans="2:10" ht="18" customHeight="1" hidden="1">
      <c r="B185" s="129" t="s">
        <v>21</v>
      </c>
      <c r="C185" s="85" t="s">
        <v>8</v>
      </c>
      <c r="D185" s="85">
        <v>17</v>
      </c>
      <c r="E185" s="85">
        <v>149</v>
      </c>
      <c r="F185" s="85">
        <v>166</v>
      </c>
      <c r="G185" s="85">
        <v>156</v>
      </c>
      <c r="H185" s="85">
        <v>155</v>
      </c>
      <c r="I185" s="85">
        <v>159</v>
      </c>
      <c r="J185" s="85">
        <v>167</v>
      </c>
    </row>
    <row r="186" spans="2:10" ht="18" customHeight="1" hidden="1">
      <c r="B186" s="129" t="s">
        <v>66</v>
      </c>
      <c r="C186" s="85" t="s">
        <v>8</v>
      </c>
      <c r="D186" s="85">
        <v>15</v>
      </c>
      <c r="E186" s="85">
        <v>154</v>
      </c>
      <c r="F186" s="85">
        <v>190</v>
      </c>
      <c r="G186" s="85">
        <v>165</v>
      </c>
      <c r="H186" s="85">
        <v>171</v>
      </c>
      <c r="I186" s="85">
        <v>183</v>
      </c>
      <c r="J186" s="85">
        <v>178</v>
      </c>
    </row>
    <row r="187" spans="2:10" ht="18" customHeight="1" hidden="1">
      <c r="B187" s="129" t="s">
        <v>88</v>
      </c>
      <c r="C187" s="85" t="s">
        <v>90</v>
      </c>
      <c r="D187" s="85">
        <v>5</v>
      </c>
      <c r="E187" s="85">
        <v>158</v>
      </c>
      <c r="F187" s="85">
        <v>171</v>
      </c>
      <c r="G187" s="85">
        <v>222</v>
      </c>
      <c r="H187" s="85">
        <v>171</v>
      </c>
      <c r="I187" s="85">
        <v>213</v>
      </c>
      <c r="J187" s="85">
        <v>199</v>
      </c>
    </row>
    <row r="188" spans="2:10" ht="18" customHeight="1" hidden="1">
      <c r="B188" s="129" t="s">
        <v>45</v>
      </c>
      <c r="C188" s="85" t="s">
        <v>8</v>
      </c>
      <c r="D188" s="85">
        <v>6</v>
      </c>
      <c r="E188" s="85">
        <v>182</v>
      </c>
      <c r="F188" s="85">
        <v>167</v>
      </c>
      <c r="G188" s="85">
        <v>157</v>
      </c>
      <c r="H188" s="85">
        <v>190</v>
      </c>
      <c r="I188" s="85">
        <v>172</v>
      </c>
      <c r="J188" s="85">
        <v>149</v>
      </c>
    </row>
    <row r="189" spans="2:10" ht="18" customHeight="1" hidden="1">
      <c r="B189" s="129" t="s">
        <v>86</v>
      </c>
      <c r="C189" s="85" t="s">
        <v>90</v>
      </c>
      <c r="D189" s="85">
        <v>0</v>
      </c>
      <c r="E189" s="85">
        <v>165</v>
      </c>
      <c r="F189" s="85">
        <v>180</v>
      </c>
      <c r="G189" s="85">
        <v>179</v>
      </c>
      <c r="H189" s="85">
        <v>155</v>
      </c>
      <c r="I189" s="85">
        <v>146</v>
      </c>
      <c r="J189" s="85">
        <v>195</v>
      </c>
    </row>
    <row r="190" spans="2:10" ht="18" customHeight="1" hidden="1">
      <c r="B190" s="129" t="s">
        <v>94</v>
      </c>
      <c r="C190" s="85" t="s">
        <v>37</v>
      </c>
      <c r="D190" s="85">
        <v>13</v>
      </c>
      <c r="E190" s="85">
        <v>178</v>
      </c>
      <c r="F190" s="85">
        <v>181</v>
      </c>
      <c r="G190" s="85">
        <v>130</v>
      </c>
      <c r="H190" s="85">
        <v>133</v>
      </c>
      <c r="I190" s="85">
        <v>152</v>
      </c>
      <c r="J190" s="85">
        <v>198</v>
      </c>
    </row>
    <row r="191" spans="2:10" ht="18" customHeight="1" hidden="1">
      <c r="B191" s="129" t="s">
        <v>82</v>
      </c>
      <c r="C191" s="85" t="s">
        <v>8</v>
      </c>
      <c r="D191" s="85">
        <v>8</v>
      </c>
      <c r="E191" s="85">
        <v>182</v>
      </c>
      <c r="F191" s="85">
        <v>189</v>
      </c>
      <c r="G191" s="85">
        <v>247</v>
      </c>
      <c r="H191" s="85">
        <v>182</v>
      </c>
      <c r="I191" s="85">
        <v>172</v>
      </c>
      <c r="J191" s="85">
        <v>181</v>
      </c>
    </row>
    <row r="192" spans="2:10" ht="18" customHeight="1" hidden="1">
      <c r="B192" s="129" t="s">
        <v>16</v>
      </c>
      <c r="C192" s="85" t="s">
        <v>8</v>
      </c>
      <c r="D192" s="85">
        <v>9</v>
      </c>
      <c r="E192" s="85">
        <v>178</v>
      </c>
      <c r="F192" s="85">
        <v>173</v>
      </c>
      <c r="G192" s="85">
        <v>216</v>
      </c>
      <c r="H192" s="85">
        <v>166</v>
      </c>
      <c r="I192" s="85">
        <v>172</v>
      </c>
      <c r="J192" s="85">
        <v>187</v>
      </c>
    </row>
    <row r="193" spans="2:10" ht="18" customHeight="1" hidden="1">
      <c r="B193" s="129" t="s">
        <v>93</v>
      </c>
      <c r="C193" s="85" t="s">
        <v>8</v>
      </c>
      <c r="D193" s="85">
        <v>10</v>
      </c>
      <c r="E193" s="85">
        <v>161</v>
      </c>
      <c r="F193" s="85">
        <v>126</v>
      </c>
      <c r="G193" s="85">
        <v>157</v>
      </c>
      <c r="H193" s="85">
        <v>141</v>
      </c>
      <c r="I193" s="85">
        <v>147</v>
      </c>
      <c r="J193" s="85">
        <v>146</v>
      </c>
    </row>
    <row r="194" spans="2:10" ht="18" customHeight="1" hidden="1">
      <c r="B194" s="129" t="s">
        <v>81</v>
      </c>
      <c r="C194" s="85" t="s">
        <v>37</v>
      </c>
      <c r="D194" s="85">
        <v>11</v>
      </c>
      <c r="E194" s="85">
        <v>163</v>
      </c>
      <c r="F194" s="85">
        <v>172</v>
      </c>
      <c r="G194" s="85">
        <v>144</v>
      </c>
      <c r="H194" s="85">
        <v>192</v>
      </c>
      <c r="I194" s="85">
        <v>186</v>
      </c>
      <c r="J194" s="85">
        <v>191</v>
      </c>
    </row>
    <row r="195" spans="2:10" ht="18" customHeight="1" hidden="1">
      <c r="B195" s="129" t="s">
        <v>20</v>
      </c>
      <c r="C195" s="85" t="s">
        <v>8</v>
      </c>
      <c r="D195" s="85">
        <v>11</v>
      </c>
      <c r="E195" s="85">
        <v>183</v>
      </c>
      <c r="F195" s="85">
        <v>163</v>
      </c>
      <c r="G195" s="85">
        <v>191</v>
      </c>
      <c r="H195" s="85">
        <v>175</v>
      </c>
      <c r="I195" s="85">
        <v>167</v>
      </c>
      <c r="J195" s="85">
        <v>183</v>
      </c>
    </row>
    <row r="196" spans="2:10" ht="18" customHeight="1" hidden="1">
      <c r="B196" s="129" t="s">
        <v>92</v>
      </c>
      <c r="C196" s="85" t="s">
        <v>8</v>
      </c>
      <c r="D196" s="85">
        <v>5</v>
      </c>
      <c r="E196" s="85">
        <v>122</v>
      </c>
      <c r="F196" s="85">
        <v>139</v>
      </c>
      <c r="G196" s="85">
        <v>159</v>
      </c>
      <c r="H196" s="85">
        <v>161</v>
      </c>
      <c r="I196" s="85">
        <v>170</v>
      </c>
      <c r="J196" s="85">
        <v>163</v>
      </c>
    </row>
    <row r="197" spans="2:10" ht="18" customHeight="1" hidden="1">
      <c r="B197" s="129" t="s">
        <v>78</v>
      </c>
      <c r="C197" s="85" t="s">
        <v>70</v>
      </c>
      <c r="D197" s="85">
        <v>7</v>
      </c>
      <c r="E197" s="85">
        <v>207</v>
      </c>
      <c r="F197" s="85">
        <v>159</v>
      </c>
      <c r="G197" s="85">
        <v>230</v>
      </c>
      <c r="H197" s="85">
        <v>211</v>
      </c>
      <c r="I197" s="85">
        <v>190</v>
      </c>
      <c r="J197" s="85">
        <v>213</v>
      </c>
    </row>
    <row r="198" spans="2:10" ht="18" customHeight="1" hidden="1">
      <c r="B198" s="129" t="s">
        <v>91</v>
      </c>
      <c r="C198" s="85" t="s">
        <v>37</v>
      </c>
      <c r="D198" s="85">
        <v>4</v>
      </c>
      <c r="E198" s="85">
        <v>203</v>
      </c>
      <c r="F198" s="85">
        <v>177</v>
      </c>
      <c r="G198" s="85">
        <v>235</v>
      </c>
      <c r="H198" s="85">
        <v>195</v>
      </c>
      <c r="I198" s="85">
        <v>235</v>
      </c>
      <c r="J198" s="85">
        <v>187</v>
      </c>
    </row>
    <row r="199" spans="2:10" ht="18" hidden="1">
      <c r="B199" s="129" t="s">
        <v>87</v>
      </c>
      <c r="C199" s="85" t="s">
        <v>90</v>
      </c>
      <c r="D199" s="85">
        <v>6</v>
      </c>
      <c r="E199" s="85">
        <v>156</v>
      </c>
      <c r="F199" s="85">
        <v>223</v>
      </c>
      <c r="G199" s="85">
        <v>223</v>
      </c>
      <c r="H199" s="85">
        <v>157</v>
      </c>
      <c r="I199" s="85">
        <v>224</v>
      </c>
      <c r="J199" s="85">
        <v>200</v>
      </c>
    </row>
    <row r="200" spans="2:10" ht="18" hidden="1">
      <c r="B200" s="129" t="s">
        <v>21</v>
      </c>
      <c r="C200" s="85" t="s">
        <v>8</v>
      </c>
      <c r="D200" s="85">
        <v>17</v>
      </c>
      <c r="E200" s="85">
        <v>134</v>
      </c>
      <c r="F200" s="85">
        <v>149</v>
      </c>
      <c r="G200" s="85">
        <v>165</v>
      </c>
      <c r="H200" s="85">
        <v>156</v>
      </c>
      <c r="I200" s="85">
        <v>161</v>
      </c>
      <c r="J200" s="85">
        <v>162</v>
      </c>
    </row>
    <row r="201" spans="2:10" ht="18" hidden="1">
      <c r="B201" s="129" t="s">
        <v>88</v>
      </c>
      <c r="C201" s="85" t="s">
        <v>90</v>
      </c>
      <c r="D201" s="85">
        <v>5</v>
      </c>
      <c r="E201" s="85">
        <v>165</v>
      </c>
      <c r="F201" s="85">
        <v>233</v>
      </c>
      <c r="G201" s="85">
        <v>178</v>
      </c>
      <c r="H201" s="85">
        <v>155</v>
      </c>
      <c r="I201" s="85">
        <v>227</v>
      </c>
      <c r="J201" s="85">
        <v>198</v>
      </c>
    </row>
    <row r="202" spans="2:10" ht="18" hidden="1">
      <c r="B202" s="129" t="s">
        <v>45</v>
      </c>
      <c r="C202" s="85" t="s">
        <v>8</v>
      </c>
      <c r="D202" s="85">
        <v>6</v>
      </c>
      <c r="E202" s="85">
        <v>137</v>
      </c>
      <c r="F202" s="85">
        <v>165</v>
      </c>
      <c r="G202" s="85">
        <v>189</v>
      </c>
      <c r="H202" s="85">
        <v>210</v>
      </c>
      <c r="I202" s="85">
        <v>176</v>
      </c>
      <c r="J202" s="85">
        <v>156</v>
      </c>
    </row>
    <row r="203" spans="2:10" ht="18" hidden="1">
      <c r="B203" s="129" t="s">
        <v>38</v>
      </c>
      <c r="C203" s="85" t="s">
        <v>8</v>
      </c>
      <c r="D203" s="85">
        <v>12</v>
      </c>
      <c r="E203" s="85">
        <v>152</v>
      </c>
      <c r="F203" s="85">
        <v>125</v>
      </c>
      <c r="G203" s="85">
        <v>167</v>
      </c>
      <c r="H203" s="85">
        <v>179</v>
      </c>
      <c r="I203" s="85">
        <v>160</v>
      </c>
      <c r="J203" s="85">
        <v>181</v>
      </c>
    </row>
    <row r="204" spans="2:10" ht="18" hidden="1">
      <c r="B204" s="129" t="s">
        <v>86</v>
      </c>
      <c r="C204" s="85" t="s">
        <v>90</v>
      </c>
      <c r="D204" s="85">
        <v>0</v>
      </c>
      <c r="E204" s="85">
        <v>151</v>
      </c>
      <c r="F204" s="85">
        <v>191</v>
      </c>
      <c r="G204" s="85">
        <v>209</v>
      </c>
      <c r="H204" s="85">
        <v>164</v>
      </c>
      <c r="I204" s="85">
        <v>194</v>
      </c>
      <c r="J204" s="85">
        <v>195</v>
      </c>
    </row>
    <row r="205" spans="2:10" ht="18" hidden="1">
      <c r="B205" s="129" t="s">
        <v>22</v>
      </c>
      <c r="C205" s="85" t="s">
        <v>8</v>
      </c>
      <c r="D205" s="85">
        <v>15</v>
      </c>
      <c r="E205" s="85">
        <v>193</v>
      </c>
      <c r="F205" s="85">
        <v>168</v>
      </c>
      <c r="G205" s="85">
        <v>158</v>
      </c>
      <c r="H205" s="85">
        <v>156</v>
      </c>
      <c r="I205" s="85">
        <v>200</v>
      </c>
      <c r="J205" s="85">
        <v>203</v>
      </c>
    </row>
    <row r="206" spans="2:10" ht="18" hidden="1">
      <c r="B206" s="129" t="s">
        <v>16</v>
      </c>
      <c r="C206" s="85" t="s">
        <v>8</v>
      </c>
      <c r="D206" s="85">
        <v>9</v>
      </c>
      <c r="E206" s="85">
        <v>205</v>
      </c>
      <c r="F206" s="85">
        <v>192</v>
      </c>
      <c r="G206" s="85">
        <v>188</v>
      </c>
      <c r="H206" s="85">
        <v>204</v>
      </c>
      <c r="I206" s="85">
        <v>181</v>
      </c>
      <c r="J206" s="85">
        <v>189</v>
      </c>
    </row>
    <row r="207" spans="2:10" ht="18" hidden="1">
      <c r="B207" s="129" t="s">
        <v>14</v>
      </c>
      <c r="C207" s="85" t="s">
        <v>8</v>
      </c>
      <c r="D207" s="85">
        <v>5</v>
      </c>
      <c r="E207" s="85">
        <v>165</v>
      </c>
      <c r="F207" s="85">
        <v>235</v>
      </c>
      <c r="G207" s="85">
        <v>161</v>
      </c>
      <c r="H207" s="85">
        <v>181</v>
      </c>
      <c r="I207" s="85">
        <v>226</v>
      </c>
      <c r="J207" s="85">
        <v>214</v>
      </c>
    </row>
    <row r="208" spans="2:10" ht="18" hidden="1">
      <c r="B208" s="129" t="s">
        <v>36</v>
      </c>
      <c r="C208" s="85" t="s">
        <v>8</v>
      </c>
      <c r="D208" s="85">
        <v>17</v>
      </c>
      <c r="E208" s="85">
        <v>200</v>
      </c>
      <c r="F208" s="85">
        <v>165</v>
      </c>
      <c r="G208" s="85">
        <v>160</v>
      </c>
      <c r="H208" s="85">
        <v>158</v>
      </c>
      <c r="I208" s="85">
        <v>167</v>
      </c>
      <c r="J208" s="85">
        <v>140</v>
      </c>
    </row>
    <row r="209" spans="2:10" ht="18" hidden="1">
      <c r="B209" s="129" t="s">
        <v>96</v>
      </c>
      <c r="C209" s="85" t="s">
        <v>8</v>
      </c>
      <c r="D209" s="85">
        <v>21</v>
      </c>
      <c r="E209" s="85">
        <v>117</v>
      </c>
      <c r="F209" s="85">
        <v>205</v>
      </c>
      <c r="G209" s="85">
        <v>158</v>
      </c>
      <c r="H209" s="85">
        <v>188</v>
      </c>
      <c r="I209" s="85">
        <v>155</v>
      </c>
      <c r="J209" s="85">
        <v>153</v>
      </c>
    </row>
    <row r="210" spans="2:10" ht="18" hidden="1">
      <c r="B210" s="129" t="s">
        <v>91</v>
      </c>
      <c r="C210" s="85" t="s">
        <v>37</v>
      </c>
      <c r="D210" s="85">
        <v>4</v>
      </c>
      <c r="E210" s="85">
        <v>150</v>
      </c>
      <c r="F210" s="85">
        <v>210</v>
      </c>
      <c r="G210" s="85">
        <v>184</v>
      </c>
      <c r="H210" s="85">
        <v>166</v>
      </c>
      <c r="I210" s="85">
        <v>223</v>
      </c>
      <c r="J210" s="85">
        <v>148</v>
      </c>
    </row>
  </sheetData>
  <sheetProtection/>
  <mergeCells count="7">
    <mergeCell ref="D1:D2"/>
    <mergeCell ref="K1:K2"/>
    <mergeCell ref="L1:L2"/>
    <mergeCell ref="A1:A2"/>
    <mergeCell ref="B1:B2"/>
    <mergeCell ref="C1:C2"/>
    <mergeCell ref="E1:J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80" zoomScaleNormal="80" zoomScalePageLayoutView="0" workbookViewId="0" topLeftCell="A1">
      <selection activeCell="B8" activeCellId="3" sqref="B2 B6 B7 B8"/>
    </sheetView>
  </sheetViews>
  <sheetFormatPr defaultColWidth="9.140625" defaultRowHeight="12.75"/>
  <cols>
    <col min="1" max="1" width="9.140625" style="85" customWidth="1"/>
    <col min="2" max="2" width="28.421875" style="85" bestFit="1" customWidth="1"/>
    <col min="3" max="3" width="13.8515625" style="85" bestFit="1" customWidth="1"/>
    <col min="4" max="10" width="9.140625" style="85" customWidth="1"/>
    <col min="11" max="11" width="15.8515625" style="85" bestFit="1" customWidth="1"/>
    <col min="12" max="16384" width="9.140625" style="85" customWidth="1"/>
  </cols>
  <sheetData>
    <row r="1" spans="1:11" ht="30" customHeight="1" thickBot="1">
      <c r="A1" s="112"/>
      <c r="B1" s="112" t="s">
        <v>26</v>
      </c>
      <c r="C1" s="112" t="s">
        <v>2</v>
      </c>
      <c r="D1" s="112" t="s">
        <v>24</v>
      </c>
      <c r="E1" s="113">
        <v>1</v>
      </c>
      <c r="F1" s="114">
        <v>2</v>
      </c>
      <c r="G1" s="114">
        <v>3</v>
      </c>
      <c r="H1" s="114">
        <v>4</v>
      </c>
      <c r="I1" s="114">
        <v>5</v>
      </c>
      <c r="J1" s="115">
        <v>6</v>
      </c>
      <c r="K1" s="116" t="s">
        <v>27</v>
      </c>
    </row>
    <row r="2" spans="1:11" ht="20.25">
      <c r="A2" s="130">
        <v>1</v>
      </c>
      <c r="B2" s="131" t="s">
        <v>82</v>
      </c>
      <c r="C2" s="135" t="s">
        <v>8</v>
      </c>
      <c r="D2" s="135">
        <v>8</v>
      </c>
      <c r="E2" s="136">
        <v>182</v>
      </c>
      <c r="F2" s="137">
        <v>189</v>
      </c>
      <c r="G2" s="137">
        <v>247</v>
      </c>
      <c r="H2" s="137">
        <v>182</v>
      </c>
      <c r="I2" s="137">
        <v>172</v>
      </c>
      <c r="J2" s="138">
        <v>181</v>
      </c>
      <c r="K2" s="139">
        <f>MAX(E2:J2)+MIN(E2:J2)+(D2*2)</f>
        <v>435</v>
      </c>
    </row>
    <row r="3" spans="1:11" ht="20.25">
      <c r="A3" s="100">
        <v>2</v>
      </c>
      <c r="B3" s="95" t="s">
        <v>14</v>
      </c>
      <c r="C3" s="98" t="s">
        <v>8</v>
      </c>
      <c r="D3" s="98">
        <v>5</v>
      </c>
      <c r="E3" s="117">
        <v>212</v>
      </c>
      <c r="F3" s="28">
        <v>215</v>
      </c>
      <c r="G3" s="28">
        <v>225</v>
      </c>
      <c r="H3" s="28">
        <v>269</v>
      </c>
      <c r="I3" s="28">
        <v>209</v>
      </c>
      <c r="J3" s="125">
        <v>191</v>
      </c>
      <c r="K3" s="127">
        <f>MAX(E3:J3)+MIN(E3:J3)+(D3*2)</f>
        <v>470</v>
      </c>
    </row>
    <row r="4" spans="1:11" ht="20.25">
      <c r="A4" s="100">
        <v>3</v>
      </c>
      <c r="B4" s="95" t="s">
        <v>16</v>
      </c>
      <c r="C4" s="98" t="s">
        <v>8</v>
      </c>
      <c r="D4" s="98">
        <v>9</v>
      </c>
      <c r="E4" s="117">
        <v>178</v>
      </c>
      <c r="F4" s="28">
        <v>213</v>
      </c>
      <c r="G4" s="28">
        <v>168</v>
      </c>
      <c r="H4" s="28">
        <v>233</v>
      </c>
      <c r="I4" s="28">
        <v>217</v>
      </c>
      <c r="J4" s="125">
        <v>186</v>
      </c>
      <c r="K4" s="127">
        <f>MAX(E4:J4)+MIN(E4:J4)+(D4*2)</f>
        <v>419</v>
      </c>
    </row>
    <row r="5" spans="1:11" ht="20.25">
      <c r="A5" s="100">
        <v>4</v>
      </c>
      <c r="B5" s="95" t="s">
        <v>31</v>
      </c>
      <c r="C5" s="98" t="s">
        <v>8</v>
      </c>
      <c r="D5" s="98">
        <v>11</v>
      </c>
      <c r="E5" s="117">
        <v>205</v>
      </c>
      <c r="F5" s="28">
        <v>208</v>
      </c>
      <c r="G5" s="28">
        <v>197</v>
      </c>
      <c r="H5" s="28">
        <v>171</v>
      </c>
      <c r="I5" s="28">
        <v>169</v>
      </c>
      <c r="J5" s="125">
        <v>225</v>
      </c>
      <c r="K5" s="127">
        <f>MAX(E5:J5)+MIN(E5:J5)+(D5*2)</f>
        <v>416</v>
      </c>
    </row>
    <row r="6" spans="1:11" ht="20.25">
      <c r="A6" s="132">
        <v>5</v>
      </c>
      <c r="B6" s="133" t="s">
        <v>34</v>
      </c>
      <c r="C6" s="140" t="s">
        <v>8</v>
      </c>
      <c r="D6" s="140">
        <v>17</v>
      </c>
      <c r="E6" s="141">
        <v>157</v>
      </c>
      <c r="F6" s="142">
        <v>172</v>
      </c>
      <c r="G6" s="142">
        <v>221</v>
      </c>
      <c r="H6" s="142">
        <v>180</v>
      </c>
      <c r="I6" s="142">
        <v>170</v>
      </c>
      <c r="J6" s="143">
        <v>182</v>
      </c>
      <c r="K6" s="144">
        <f>MAX(E6:J6)+MIN(E6:J6)+(D6*2)</f>
        <v>412</v>
      </c>
    </row>
    <row r="7" spans="1:11" ht="20.25">
      <c r="A7" s="132">
        <v>6</v>
      </c>
      <c r="B7" s="134" t="s">
        <v>22</v>
      </c>
      <c r="C7" s="140" t="s">
        <v>8</v>
      </c>
      <c r="D7" s="140">
        <v>15</v>
      </c>
      <c r="E7" s="141">
        <v>169</v>
      </c>
      <c r="F7" s="142">
        <v>171</v>
      </c>
      <c r="G7" s="142">
        <v>213</v>
      </c>
      <c r="H7" s="142">
        <v>211</v>
      </c>
      <c r="I7" s="142">
        <v>163</v>
      </c>
      <c r="J7" s="143">
        <v>174</v>
      </c>
      <c r="K7" s="144">
        <f>MAX(E7:J7)+MIN(E7:J7)+(D7*2)</f>
        <v>406</v>
      </c>
    </row>
    <row r="8" spans="1:11" ht="20.25">
      <c r="A8" s="132">
        <v>7</v>
      </c>
      <c r="B8" s="133" t="s">
        <v>21</v>
      </c>
      <c r="C8" s="140" t="s">
        <v>8</v>
      </c>
      <c r="D8" s="140">
        <v>17</v>
      </c>
      <c r="E8" s="141">
        <v>182</v>
      </c>
      <c r="F8" s="142">
        <v>166</v>
      </c>
      <c r="G8" s="142">
        <v>205</v>
      </c>
      <c r="H8" s="142">
        <v>177</v>
      </c>
      <c r="I8" s="142">
        <v>202</v>
      </c>
      <c r="J8" s="143">
        <v>173</v>
      </c>
      <c r="K8" s="144">
        <f>MAX(E8:J8)+MIN(E8:J8)+(D8*2)</f>
        <v>405</v>
      </c>
    </row>
    <row r="9" spans="1:11" ht="20.25">
      <c r="A9" s="100">
        <v>8</v>
      </c>
      <c r="B9" s="95" t="s">
        <v>78</v>
      </c>
      <c r="C9" s="98" t="s">
        <v>8</v>
      </c>
      <c r="D9" s="98">
        <v>7</v>
      </c>
      <c r="E9" s="117">
        <v>207</v>
      </c>
      <c r="F9" s="28">
        <v>159</v>
      </c>
      <c r="G9" s="28">
        <v>230</v>
      </c>
      <c r="H9" s="28">
        <v>211</v>
      </c>
      <c r="I9" s="28">
        <v>190</v>
      </c>
      <c r="J9" s="125">
        <v>213</v>
      </c>
      <c r="K9" s="127">
        <f>MAX(E9:J9)+MIN(E9:J9)+(D9*2)</f>
        <v>403</v>
      </c>
    </row>
    <row r="10" spans="1:11" ht="20.25">
      <c r="A10" s="100">
        <v>9</v>
      </c>
      <c r="B10" s="95" t="s">
        <v>69</v>
      </c>
      <c r="C10" s="98" t="s">
        <v>8</v>
      </c>
      <c r="D10" s="98">
        <v>26</v>
      </c>
      <c r="E10" s="117">
        <v>214</v>
      </c>
      <c r="F10" s="28">
        <v>131</v>
      </c>
      <c r="G10" s="28">
        <v>168</v>
      </c>
      <c r="H10" s="28">
        <v>168</v>
      </c>
      <c r="I10" s="28">
        <v>183</v>
      </c>
      <c r="J10" s="125">
        <v>156</v>
      </c>
      <c r="K10" s="127">
        <f>MAX(E10:J10)+MIN(E10:J10)+(D10*2)</f>
        <v>397</v>
      </c>
    </row>
    <row r="11" spans="1:11" ht="20.25">
      <c r="A11" s="100">
        <v>10</v>
      </c>
      <c r="B11" s="95" t="s">
        <v>46</v>
      </c>
      <c r="C11" s="98" t="s">
        <v>8</v>
      </c>
      <c r="D11" s="98">
        <v>6</v>
      </c>
      <c r="E11" s="117">
        <v>191</v>
      </c>
      <c r="F11" s="28">
        <v>190</v>
      </c>
      <c r="G11" s="28">
        <v>219</v>
      </c>
      <c r="H11" s="28">
        <v>192</v>
      </c>
      <c r="I11" s="28">
        <v>160</v>
      </c>
      <c r="J11" s="125">
        <v>202</v>
      </c>
      <c r="K11" s="127">
        <f>MAX(E11:J11)+MIN(E11:J11)+(D11*2)</f>
        <v>391</v>
      </c>
    </row>
    <row r="12" spans="1:11" ht="20.25">
      <c r="A12" s="100">
        <v>11</v>
      </c>
      <c r="B12" s="95" t="s">
        <v>22</v>
      </c>
      <c r="C12" s="98" t="s">
        <v>8</v>
      </c>
      <c r="D12" s="98">
        <v>15</v>
      </c>
      <c r="E12" s="117">
        <v>193</v>
      </c>
      <c r="F12" s="28">
        <v>168</v>
      </c>
      <c r="G12" s="28">
        <v>158</v>
      </c>
      <c r="H12" s="28">
        <v>156</v>
      </c>
      <c r="I12" s="28">
        <v>200</v>
      </c>
      <c r="J12" s="125">
        <v>203</v>
      </c>
      <c r="K12" s="127">
        <f>MAX(E12:J12)+MIN(E12:J12)+(D12*2)</f>
        <v>389</v>
      </c>
    </row>
    <row r="13" spans="1:11" ht="20.25">
      <c r="A13" s="100">
        <v>12</v>
      </c>
      <c r="B13" s="95" t="s">
        <v>69</v>
      </c>
      <c r="C13" s="98" t="s">
        <v>8</v>
      </c>
      <c r="D13" s="98">
        <v>26</v>
      </c>
      <c r="E13" s="117">
        <v>176</v>
      </c>
      <c r="F13" s="28">
        <v>182</v>
      </c>
      <c r="G13" s="28">
        <v>168</v>
      </c>
      <c r="H13" s="28">
        <v>173</v>
      </c>
      <c r="I13" s="28">
        <v>162</v>
      </c>
      <c r="J13" s="125">
        <v>152</v>
      </c>
      <c r="K13" s="127">
        <f>MAX(E13:J13)+MIN(E13:J13)+(D13*2)</f>
        <v>386</v>
      </c>
    </row>
    <row r="14" spans="1:11" ht="20.25">
      <c r="A14" s="100">
        <v>13</v>
      </c>
      <c r="B14" s="95" t="s">
        <v>29</v>
      </c>
      <c r="C14" s="98" t="s">
        <v>8</v>
      </c>
      <c r="D14" s="98">
        <v>10</v>
      </c>
      <c r="E14" s="117">
        <v>176</v>
      </c>
      <c r="F14" s="28">
        <v>159</v>
      </c>
      <c r="G14" s="28">
        <v>204</v>
      </c>
      <c r="H14" s="28">
        <v>188</v>
      </c>
      <c r="I14" s="28">
        <v>178</v>
      </c>
      <c r="J14" s="125">
        <v>181</v>
      </c>
      <c r="K14" s="127">
        <f>MAX(E14:J14)+MIN(E14:J14)+(D14*2)</f>
        <v>383</v>
      </c>
    </row>
    <row r="15" spans="1:11" ht="20.25">
      <c r="A15" s="100">
        <v>14</v>
      </c>
      <c r="B15" s="95" t="s">
        <v>79</v>
      </c>
      <c r="C15" s="98" t="s">
        <v>8</v>
      </c>
      <c r="D15" s="98">
        <v>33</v>
      </c>
      <c r="E15" s="117">
        <v>145</v>
      </c>
      <c r="F15" s="28">
        <v>134</v>
      </c>
      <c r="G15" s="28">
        <v>148</v>
      </c>
      <c r="H15" s="28">
        <v>171</v>
      </c>
      <c r="I15" s="28">
        <v>177</v>
      </c>
      <c r="J15" s="125">
        <v>140</v>
      </c>
      <c r="K15" s="127">
        <f>MAX(E15:J15)+MIN(E15:J15)+(D15*2)</f>
        <v>377</v>
      </c>
    </row>
    <row r="16" spans="1:11" ht="20.25">
      <c r="A16" s="100">
        <v>15</v>
      </c>
      <c r="B16" s="94" t="s">
        <v>36</v>
      </c>
      <c r="C16" s="98" t="s">
        <v>8</v>
      </c>
      <c r="D16" s="103">
        <v>17</v>
      </c>
      <c r="E16" s="117">
        <v>151</v>
      </c>
      <c r="F16" s="28">
        <v>161</v>
      </c>
      <c r="G16" s="28">
        <v>169</v>
      </c>
      <c r="H16" s="28">
        <v>170</v>
      </c>
      <c r="I16" s="28">
        <v>145</v>
      </c>
      <c r="J16" s="125">
        <v>197</v>
      </c>
      <c r="K16" s="127">
        <f>MAX(E16:J16)+MIN(E16:J16)+(D16*2)</f>
        <v>376</v>
      </c>
    </row>
    <row r="17" spans="1:11" ht="20.25">
      <c r="A17" s="100">
        <v>16</v>
      </c>
      <c r="B17" s="95" t="s">
        <v>64</v>
      </c>
      <c r="C17" s="98" t="s">
        <v>8</v>
      </c>
      <c r="D17" s="98">
        <v>12</v>
      </c>
      <c r="E17" s="117">
        <v>166</v>
      </c>
      <c r="F17" s="28">
        <v>205</v>
      </c>
      <c r="G17" s="28">
        <v>146</v>
      </c>
      <c r="H17" s="28">
        <v>159</v>
      </c>
      <c r="I17" s="28">
        <v>173</v>
      </c>
      <c r="J17" s="125">
        <v>175</v>
      </c>
      <c r="K17" s="127">
        <f>MAX(E17:J17)+MIN(E17:J17)+(D17*2)</f>
        <v>375</v>
      </c>
    </row>
    <row r="18" spans="1:11" ht="20.25">
      <c r="A18" s="100">
        <v>17</v>
      </c>
      <c r="B18" s="95" t="s">
        <v>92</v>
      </c>
      <c r="C18" s="98" t="s">
        <v>8</v>
      </c>
      <c r="D18" s="98">
        <v>5</v>
      </c>
      <c r="E18" s="117">
        <v>157</v>
      </c>
      <c r="F18" s="28">
        <v>198</v>
      </c>
      <c r="G18" s="28">
        <v>225</v>
      </c>
      <c r="H18" s="28">
        <v>227</v>
      </c>
      <c r="I18" s="28">
        <v>148</v>
      </c>
      <c r="J18" s="125">
        <v>138</v>
      </c>
      <c r="K18" s="127">
        <f>MAX(E18:J18)+MIN(E18:J18)+(D18*2)</f>
        <v>375</v>
      </c>
    </row>
    <row r="19" spans="1:11" ht="20.25">
      <c r="A19" s="100">
        <v>18</v>
      </c>
      <c r="B19" s="95" t="s">
        <v>36</v>
      </c>
      <c r="C19" s="98" t="s">
        <v>8</v>
      </c>
      <c r="D19" s="98">
        <v>17</v>
      </c>
      <c r="E19" s="117">
        <v>200</v>
      </c>
      <c r="F19" s="28">
        <v>165</v>
      </c>
      <c r="G19" s="28">
        <v>160</v>
      </c>
      <c r="H19" s="28">
        <v>158</v>
      </c>
      <c r="I19" s="28">
        <v>167</v>
      </c>
      <c r="J19" s="125">
        <v>140</v>
      </c>
      <c r="K19" s="127">
        <f>MAX(E19:J19)+MIN(E19:J19)+(D19*2)</f>
        <v>374</v>
      </c>
    </row>
    <row r="20" spans="1:11" ht="20.25">
      <c r="A20" s="100">
        <v>19</v>
      </c>
      <c r="B20" s="95" t="s">
        <v>86</v>
      </c>
      <c r="C20" s="98" t="s">
        <v>90</v>
      </c>
      <c r="D20" s="98">
        <v>0</v>
      </c>
      <c r="E20" s="117">
        <v>156</v>
      </c>
      <c r="F20" s="28">
        <v>163</v>
      </c>
      <c r="G20" s="28">
        <v>206</v>
      </c>
      <c r="H20" s="28">
        <v>214</v>
      </c>
      <c r="I20" s="28">
        <v>214</v>
      </c>
      <c r="J20" s="125">
        <v>200</v>
      </c>
      <c r="K20" s="127">
        <f>MAX(E20:J20)+MIN(E20:J20)+(D20*2)</f>
        <v>370</v>
      </c>
    </row>
    <row r="21" spans="1:11" ht="20.25">
      <c r="A21" s="100">
        <v>20</v>
      </c>
      <c r="B21" s="95" t="s">
        <v>72</v>
      </c>
      <c r="C21" s="98" t="s">
        <v>8</v>
      </c>
      <c r="D21" s="98">
        <v>9</v>
      </c>
      <c r="E21" s="117">
        <v>224</v>
      </c>
      <c r="F21" s="28">
        <v>125</v>
      </c>
      <c r="G21" s="28">
        <v>158</v>
      </c>
      <c r="H21" s="28">
        <v>194</v>
      </c>
      <c r="I21" s="28">
        <v>154</v>
      </c>
      <c r="J21" s="125">
        <v>205</v>
      </c>
      <c r="K21" s="127">
        <f>MAX(E21:J21)+MIN(E21:J21)+(D21*2)</f>
        <v>367</v>
      </c>
    </row>
    <row r="22" spans="1:11" ht="20.25">
      <c r="A22" s="100">
        <v>21</v>
      </c>
      <c r="B22" s="95" t="s">
        <v>77</v>
      </c>
      <c r="C22" s="98" t="s">
        <v>8</v>
      </c>
      <c r="D22" s="98">
        <v>14</v>
      </c>
      <c r="E22" s="117">
        <v>204</v>
      </c>
      <c r="F22" s="28">
        <v>135</v>
      </c>
      <c r="G22" s="28">
        <v>181</v>
      </c>
      <c r="H22" s="28">
        <v>178</v>
      </c>
      <c r="I22" s="28">
        <v>160</v>
      </c>
      <c r="J22" s="125">
        <v>183</v>
      </c>
      <c r="K22" s="127">
        <f>MAX(E22:J22)+MIN(E22:J22)+(D22*2)</f>
        <v>367</v>
      </c>
    </row>
    <row r="23" spans="1:11" ht="20.25">
      <c r="A23" s="100">
        <v>22</v>
      </c>
      <c r="B23" s="95" t="s">
        <v>22</v>
      </c>
      <c r="C23" s="98" t="s">
        <v>8</v>
      </c>
      <c r="D23" s="98">
        <v>15</v>
      </c>
      <c r="E23" s="117">
        <v>158</v>
      </c>
      <c r="F23" s="28">
        <v>207</v>
      </c>
      <c r="G23" s="28">
        <v>171</v>
      </c>
      <c r="H23" s="28">
        <v>156</v>
      </c>
      <c r="I23" s="28">
        <v>127</v>
      </c>
      <c r="J23" s="125">
        <v>132</v>
      </c>
      <c r="K23" s="127">
        <f>MAX(E23:J23)+MIN(E23:J23)+(D23*2)</f>
        <v>364</v>
      </c>
    </row>
    <row r="24" spans="1:11" ht="20.25">
      <c r="A24" s="100">
        <v>23</v>
      </c>
      <c r="B24" s="95" t="s">
        <v>43</v>
      </c>
      <c r="C24" s="98" t="s">
        <v>8</v>
      </c>
      <c r="D24" s="98">
        <v>6</v>
      </c>
      <c r="E24" s="117">
        <v>200</v>
      </c>
      <c r="F24" s="28">
        <v>189</v>
      </c>
      <c r="G24" s="28">
        <v>180</v>
      </c>
      <c r="H24" s="28">
        <v>147</v>
      </c>
      <c r="I24" s="28">
        <v>201</v>
      </c>
      <c r="J24" s="125">
        <v>202</v>
      </c>
      <c r="K24" s="127">
        <f>MAX(E24:J24)+MIN(E24:J24)+(D24*2)</f>
        <v>361</v>
      </c>
    </row>
    <row r="25" spans="1:11" ht="20.25">
      <c r="A25" s="100">
        <v>24</v>
      </c>
      <c r="B25" s="95" t="s">
        <v>38</v>
      </c>
      <c r="C25" s="98" t="s">
        <v>8</v>
      </c>
      <c r="D25" s="98">
        <v>12</v>
      </c>
      <c r="E25" s="117">
        <v>172</v>
      </c>
      <c r="F25" s="28">
        <v>146</v>
      </c>
      <c r="G25" s="28">
        <v>157</v>
      </c>
      <c r="H25" s="28">
        <v>185</v>
      </c>
      <c r="I25" s="28">
        <v>191</v>
      </c>
      <c r="J25" s="125">
        <v>189</v>
      </c>
      <c r="K25" s="127">
        <f>MAX(E25:J25)+MIN(E25:J25)+(D25*2)</f>
        <v>361</v>
      </c>
    </row>
    <row r="26" spans="1:11" ht="20.25">
      <c r="A26" s="100">
        <v>25</v>
      </c>
      <c r="B26" s="95" t="s">
        <v>96</v>
      </c>
      <c r="C26" s="98" t="s">
        <v>8</v>
      </c>
      <c r="D26" s="98">
        <v>21</v>
      </c>
      <c r="E26" s="117">
        <v>165</v>
      </c>
      <c r="F26" s="28">
        <v>141</v>
      </c>
      <c r="G26" s="28">
        <v>156</v>
      </c>
      <c r="H26" s="28">
        <v>162</v>
      </c>
      <c r="I26" s="28">
        <v>189</v>
      </c>
      <c r="J26" s="125">
        <v>129</v>
      </c>
      <c r="K26" s="127">
        <f>MAX(E26:J26)+MIN(E26:J26)+(D26*2)</f>
        <v>360</v>
      </c>
    </row>
    <row r="27" spans="1:11" ht="20.25">
      <c r="A27" s="100">
        <v>26</v>
      </c>
      <c r="B27" s="118" t="s">
        <v>45</v>
      </c>
      <c r="C27" s="121" t="s">
        <v>8</v>
      </c>
      <c r="D27" s="146">
        <v>6</v>
      </c>
      <c r="E27" s="117">
        <v>137</v>
      </c>
      <c r="F27" s="28">
        <v>165</v>
      </c>
      <c r="G27" s="28">
        <v>189</v>
      </c>
      <c r="H27" s="28">
        <v>210</v>
      </c>
      <c r="I27" s="28">
        <v>176</v>
      </c>
      <c r="J27" s="125">
        <v>156</v>
      </c>
      <c r="K27" s="127">
        <f>MAX(E27:J27)+MIN(E27:J27)+(D27*2)</f>
        <v>359</v>
      </c>
    </row>
    <row r="28" spans="1:11" ht="20.25">
      <c r="A28" s="100">
        <v>27</v>
      </c>
      <c r="B28" s="95" t="s">
        <v>94</v>
      </c>
      <c r="C28" s="98" t="s">
        <v>37</v>
      </c>
      <c r="D28" s="98">
        <v>13</v>
      </c>
      <c r="E28" s="117">
        <v>178</v>
      </c>
      <c r="F28" s="28">
        <v>181</v>
      </c>
      <c r="G28" s="28">
        <v>130</v>
      </c>
      <c r="H28" s="28">
        <v>133</v>
      </c>
      <c r="I28" s="28">
        <v>152</v>
      </c>
      <c r="J28" s="125">
        <v>198</v>
      </c>
      <c r="K28" s="127">
        <f>MAX(E28:J28)+MIN(E28:J28)+(D28*2)</f>
        <v>354</v>
      </c>
    </row>
    <row r="29" spans="1:11" ht="20.25">
      <c r="A29" s="100">
        <v>28</v>
      </c>
      <c r="B29" s="95" t="s">
        <v>86</v>
      </c>
      <c r="C29" s="98" t="s">
        <v>90</v>
      </c>
      <c r="D29" s="98">
        <v>0</v>
      </c>
      <c r="E29" s="117">
        <v>167</v>
      </c>
      <c r="F29" s="28">
        <v>189</v>
      </c>
      <c r="G29" s="28">
        <v>165</v>
      </c>
      <c r="H29" s="28">
        <v>172</v>
      </c>
      <c r="I29" s="28">
        <v>167</v>
      </c>
      <c r="J29" s="125">
        <v>177</v>
      </c>
      <c r="K29" s="127">
        <f>MAX(E29:J29)+MIN(E29:J29)+(D29*2)</f>
        <v>354</v>
      </c>
    </row>
    <row r="30" spans="1:11" ht="20.25">
      <c r="A30" s="100">
        <v>29</v>
      </c>
      <c r="B30" s="95" t="s">
        <v>36</v>
      </c>
      <c r="C30" s="98" t="s">
        <v>8</v>
      </c>
      <c r="D30" s="98">
        <v>17</v>
      </c>
      <c r="E30" s="117">
        <v>143</v>
      </c>
      <c r="F30" s="28">
        <v>141</v>
      </c>
      <c r="G30" s="28">
        <v>139</v>
      </c>
      <c r="H30" s="28">
        <v>174</v>
      </c>
      <c r="I30" s="28">
        <v>173</v>
      </c>
      <c r="J30" s="125">
        <v>164</v>
      </c>
      <c r="K30" s="127">
        <f>MAX(E30:J30)+MIN(E30:J30)+(D30*2)</f>
        <v>347</v>
      </c>
    </row>
    <row r="31" spans="1:11" ht="20.25">
      <c r="A31" s="100">
        <v>30</v>
      </c>
      <c r="B31" s="95" t="s">
        <v>86</v>
      </c>
      <c r="C31" s="98" t="s">
        <v>90</v>
      </c>
      <c r="D31" s="98">
        <v>0</v>
      </c>
      <c r="E31" s="117">
        <v>165</v>
      </c>
      <c r="F31" s="28">
        <v>180</v>
      </c>
      <c r="G31" s="28">
        <v>179</v>
      </c>
      <c r="H31" s="28">
        <v>155</v>
      </c>
      <c r="I31" s="28">
        <v>146</v>
      </c>
      <c r="J31" s="125">
        <v>195</v>
      </c>
      <c r="K31" s="127">
        <f>MAX(E31:J31)+MIN(E31:J31)+(D31*2)</f>
        <v>341</v>
      </c>
    </row>
    <row r="32" spans="1:11" ht="20.25">
      <c r="A32" s="100">
        <v>31</v>
      </c>
      <c r="B32" s="95" t="s">
        <v>64</v>
      </c>
      <c r="C32" s="98" t="s">
        <v>8</v>
      </c>
      <c r="D32" s="98">
        <v>12</v>
      </c>
      <c r="E32" s="117">
        <v>139</v>
      </c>
      <c r="F32" s="28">
        <v>140</v>
      </c>
      <c r="G32" s="28">
        <v>178</v>
      </c>
      <c r="H32" s="28">
        <v>174</v>
      </c>
      <c r="I32" s="28">
        <v>138</v>
      </c>
      <c r="J32" s="125">
        <v>168</v>
      </c>
      <c r="K32" s="127">
        <f>MAX(E32:J32)+MIN(E32:J32)+(D32*2)</f>
        <v>340</v>
      </c>
    </row>
    <row r="33" spans="1:11" ht="20.25">
      <c r="A33" s="100">
        <v>32</v>
      </c>
      <c r="B33" s="95" t="s">
        <v>72</v>
      </c>
      <c r="C33" s="98" t="s">
        <v>8</v>
      </c>
      <c r="D33" s="98">
        <v>9</v>
      </c>
      <c r="E33" s="117">
        <v>169</v>
      </c>
      <c r="F33" s="28">
        <v>171</v>
      </c>
      <c r="G33" s="28">
        <v>212</v>
      </c>
      <c r="H33" s="28">
        <v>106</v>
      </c>
      <c r="I33" s="28">
        <v>185</v>
      </c>
      <c r="J33" s="125">
        <v>179</v>
      </c>
      <c r="K33" s="127">
        <f>MAX(E33:J33)+MIN(E33:J33)+(D33*2)</f>
        <v>336</v>
      </c>
    </row>
    <row r="34" spans="1:11" ht="20.25">
      <c r="A34" s="100">
        <v>33</v>
      </c>
      <c r="B34" s="95" t="s">
        <v>29</v>
      </c>
      <c r="C34" s="98" t="s">
        <v>8</v>
      </c>
      <c r="D34" s="98">
        <v>10</v>
      </c>
      <c r="E34" s="117">
        <v>136</v>
      </c>
      <c r="F34" s="28">
        <v>160</v>
      </c>
      <c r="G34" s="28">
        <v>179</v>
      </c>
      <c r="H34" s="28">
        <v>170</v>
      </c>
      <c r="I34" s="28">
        <v>170</v>
      </c>
      <c r="J34" s="125">
        <v>178</v>
      </c>
      <c r="K34" s="127">
        <f>MAX(E34:J34)+MIN(E34:J34)+(D34*2)</f>
        <v>335</v>
      </c>
    </row>
    <row r="35" spans="1:11" ht="20.25">
      <c r="A35" s="100">
        <v>34</v>
      </c>
      <c r="B35" s="95" t="s">
        <v>21</v>
      </c>
      <c r="C35" s="98" t="s">
        <v>8</v>
      </c>
      <c r="D35" s="98">
        <v>17</v>
      </c>
      <c r="E35" s="117">
        <v>134</v>
      </c>
      <c r="F35" s="28">
        <v>149</v>
      </c>
      <c r="G35" s="28">
        <v>165</v>
      </c>
      <c r="H35" s="28">
        <v>156</v>
      </c>
      <c r="I35" s="28">
        <v>161</v>
      </c>
      <c r="J35" s="125">
        <v>162</v>
      </c>
      <c r="K35" s="127">
        <f>MAX(E35:J35)+MIN(E35:J35)+(D35*2)</f>
        <v>333</v>
      </c>
    </row>
    <row r="36" spans="1:11" ht="20.25">
      <c r="A36" s="100">
        <v>35</v>
      </c>
      <c r="B36" s="95" t="s">
        <v>64</v>
      </c>
      <c r="C36" s="98" t="s">
        <v>8</v>
      </c>
      <c r="D36" s="98">
        <v>12</v>
      </c>
      <c r="E36" s="117">
        <v>126</v>
      </c>
      <c r="F36" s="28">
        <v>156</v>
      </c>
      <c r="G36" s="28">
        <v>146</v>
      </c>
      <c r="H36" s="28">
        <v>171</v>
      </c>
      <c r="I36" s="28">
        <v>131</v>
      </c>
      <c r="J36" s="125">
        <v>167</v>
      </c>
      <c r="K36" s="127">
        <f>MAX(E36:J36)+MIN(E36:J36)+(D36*2)</f>
        <v>321</v>
      </c>
    </row>
    <row r="37" spans="1:11" ht="20.25">
      <c r="A37" s="100">
        <v>36</v>
      </c>
      <c r="B37" s="95" t="s">
        <v>93</v>
      </c>
      <c r="C37" s="98" t="s">
        <v>8</v>
      </c>
      <c r="D37" s="98">
        <v>10</v>
      </c>
      <c r="E37" s="117">
        <v>161</v>
      </c>
      <c r="F37" s="28">
        <v>126</v>
      </c>
      <c r="G37" s="28">
        <v>157</v>
      </c>
      <c r="H37" s="28">
        <v>141</v>
      </c>
      <c r="I37" s="28">
        <v>147</v>
      </c>
      <c r="J37" s="125">
        <v>146</v>
      </c>
      <c r="K37" s="127">
        <f>MAX(E37:J37)+MIN(E37:J37)+(D37*2)</f>
        <v>307</v>
      </c>
    </row>
    <row r="38" spans="1:11" ht="20.25">
      <c r="A38" s="100">
        <v>37</v>
      </c>
      <c r="B38" s="95" t="s">
        <v>92</v>
      </c>
      <c r="C38" s="98" t="s">
        <v>8</v>
      </c>
      <c r="D38" s="98">
        <v>5</v>
      </c>
      <c r="E38" s="117">
        <v>122</v>
      </c>
      <c r="F38" s="28">
        <v>139</v>
      </c>
      <c r="G38" s="28">
        <v>159</v>
      </c>
      <c r="H38" s="28">
        <v>161</v>
      </c>
      <c r="I38" s="28">
        <v>170</v>
      </c>
      <c r="J38" s="125">
        <v>163</v>
      </c>
      <c r="K38" s="127">
        <f>MAX(E38:J38)+MIN(E38:J38)+(D38*2)</f>
        <v>302</v>
      </c>
    </row>
    <row r="39" spans="1:11" ht="20.25" hidden="1">
      <c r="A39" s="100">
        <v>38</v>
      </c>
      <c r="B39" s="95"/>
      <c r="C39" s="98"/>
      <c r="D39" s="98"/>
      <c r="E39" s="117"/>
      <c r="F39" s="28"/>
      <c r="G39" s="28"/>
      <c r="H39" s="28"/>
      <c r="I39" s="28"/>
      <c r="J39" s="125"/>
      <c r="K39" s="127">
        <f>MAX(E39:J39)+MIN(E39:J39)+(D39*2)</f>
        <v>0</v>
      </c>
    </row>
    <row r="40" spans="1:11" ht="20.25" hidden="1">
      <c r="A40" s="100">
        <v>39</v>
      </c>
      <c r="B40" s="119"/>
      <c r="C40" s="122"/>
      <c r="D40" s="146"/>
      <c r="E40" s="117"/>
      <c r="F40" s="28"/>
      <c r="G40" s="28"/>
      <c r="H40" s="28"/>
      <c r="I40" s="28"/>
      <c r="J40" s="125"/>
      <c r="K40" s="127">
        <f>MAX(E40:J40)+MIN(E40:J40)+(D40*2)</f>
        <v>0</v>
      </c>
    </row>
    <row r="41" spans="1:11" ht="21" thickBot="1">
      <c r="A41" s="102"/>
      <c r="B41" s="120"/>
      <c r="C41" s="123"/>
      <c r="D41" s="147"/>
      <c r="E41" s="124"/>
      <c r="F41" s="72"/>
      <c r="G41" s="72"/>
      <c r="H41" s="72"/>
      <c r="I41" s="72"/>
      <c r="J41" s="126"/>
      <c r="K41" s="128">
        <f>MAX(E41:J41)+MIN(E41:J41)+(D41*2)</f>
        <v>0</v>
      </c>
    </row>
    <row r="42" spans="2:12" ht="20.25">
      <c r="B42" s="66"/>
      <c r="C42" s="67"/>
      <c r="D42" s="66"/>
      <c r="E42" s="67"/>
      <c r="F42" s="68"/>
      <c r="G42" s="67"/>
      <c r="H42" s="67"/>
      <c r="I42" s="67"/>
      <c r="J42" s="68"/>
      <c r="K42" s="69"/>
      <c r="L42" s="45"/>
    </row>
    <row r="43" spans="2:12" ht="20.25">
      <c r="B43" s="70"/>
      <c r="C43" s="71"/>
      <c r="D43" s="66"/>
      <c r="E43" s="67"/>
      <c r="F43" s="67"/>
      <c r="G43" s="67"/>
      <c r="H43" s="68"/>
      <c r="I43" s="67"/>
      <c r="J43" s="68"/>
      <c r="K43" s="69"/>
      <c r="L43" s="45"/>
    </row>
    <row r="44" spans="2:12" ht="20.25">
      <c r="B44" s="66"/>
      <c r="C44" s="67"/>
      <c r="D44" s="69"/>
      <c r="E44" s="68"/>
      <c r="F44" s="67"/>
      <c r="G44" s="67"/>
      <c r="H44" s="67"/>
      <c r="I44" s="68"/>
      <c r="J44" s="67"/>
      <c r="K44" s="69"/>
      <c r="L44" s="11"/>
    </row>
    <row r="45" spans="2:12" ht="20.25">
      <c r="B45" s="66"/>
      <c r="C45" s="67"/>
      <c r="D45" s="66"/>
      <c r="E45" s="67"/>
      <c r="F45" s="68"/>
      <c r="G45" s="68"/>
      <c r="H45" s="67"/>
      <c r="I45" s="67"/>
      <c r="J45" s="67"/>
      <c r="K45" s="69"/>
      <c r="L45" s="11"/>
    </row>
    <row r="46" spans="2:12" ht="20.25">
      <c r="B46" s="66"/>
      <c r="C46" s="67"/>
      <c r="D46" s="66"/>
      <c r="E46" s="67"/>
      <c r="F46" s="68"/>
      <c r="G46" s="68"/>
      <c r="H46" s="67"/>
      <c r="I46" s="67"/>
      <c r="J46" s="67"/>
      <c r="K46" s="69"/>
      <c r="L46" s="45"/>
    </row>
    <row r="47" spans="2:12" ht="20.25">
      <c r="B47" s="66"/>
      <c r="C47" s="67"/>
      <c r="D47" s="66"/>
      <c r="E47" s="67"/>
      <c r="F47" s="68"/>
      <c r="G47" s="67"/>
      <c r="H47" s="67"/>
      <c r="I47" s="67"/>
      <c r="J47" s="68"/>
      <c r="K47" s="69"/>
      <c r="L47" s="45"/>
    </row>
    <row r="48" spans="2:12" ht="18.75">
      <c r="B48" s="45"/>
      <c r="C48" s="45"/>
      <c r="D48" s="45"/>
      <c r="E48" s="45"/>
      <c r="F48" s="45"/>
      <c r="G48" s="45"/>
      <c r="H48" s="45"/>
      <c r="I48" s="45"/>
      <c r="J48" s="45"/>
      <c r="K48" s="54"/>
      <c r="L48" s="45"/>
    </row>
    <row r="49" spans="2:12" ht="18.75">
      <c r="B49" s="45"/>
      <c r="C49" s="45"/>
      <c r="D49" s="45"/>
      <c r="E49" s="45"/>
      <c r="F49" s="45"/>
      <c r="G49" s="45"/>
      <c r="H49" s="45"/>
      <c r="I49" s="45"/>
      <c r="J49" s="45"/>
      <c r="K49" s="54"/>
      <c r="L49" s="45"/>
    </row>
    <row r="50" spans="2:12" ht="18.75">
      <c r="B50" s="45"/>
      <c r="C50" s="45"/>
      <c r="D50" s="45"/>
      <c r="E50" s="45"/>
      <c r="F50" s="45"/>
      <c r="G50" s="45"/>
      <c r="H50" s="45"/>
      <c r="I50" s="45"/>
      <c r="J50" s="45"/>
      <c r="K50" s="54"/>
      <c r="L50" s="45"/>
    </row>
    <row r="51" spans="2:12" ht="18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2:12" ht="18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9" spans="2:10" ht="18">
      <c r="B59" s="85" t="s">
        <v>46</v>
      </c>
      <c r="C59" s="85" t="s">
        <v>8</v>
      </c>
      <c r="D59" s="85">
        <v>6</v>
      </c>
      <c r="E59" s="85">
        <v>172</v>
      </c>
      <c r="F59" s="85">
        <v>189</v>
      </c>
      <c r="G59" s="85">
        <v>209</v>
      </c>
      <c r="H59" s="85">
        <v>169</v>
      </c>
      <c r="I59" s="85">
        <v>152</v>
      </c>
      <c r="J59" s="85">
        <v>178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8.421875" style="1" bestFit="1" customWidth="1"/>
    <col min="2" max="2" width="12.00390625" style="1" bestFit="1" customWidth="1"/>
    <col min="3" max="9" width="9.140625" style="1" customWidth="1"/>
    <col min="10" max="10" width="15.8515625" style="2" bestFit="1" customWidth="1"/>
    <col min="11" max="16384" width="9.140625" style="1" customWidth="1"/>
  </cols>
  <sheetData>
    <row r="1" spans="1:11" ht="31.5" customHeight="1">
      <c r="A1" s="13" t="s">
        <v>26</v>
      </c>
      <c r="B1" s="14" t="s">
        <v>2</v>
      </c>
      <c r="C1" s="14">
        <v>1</v>
      </c>
      <c r="D1" s="14">
        <v>2</v>
      </c>
      <c r="E1" s="14">
        <v>3</v>
      </c>
      <c r="F1" s="14">
        <v>4</v>
      </c>
      <c r="G1" s="14">
        <v>5</v>
      </c>
      <c r="H1" s="14">
        <v>6</v>
      </c>
      <c r="I1" s="14" t="s">
        <v>24</v>
      </c>
      <c r="J1" s="58" t="s">
        <v>25</v>
      </c>
      <c r="K1" s="10"/>
    </row>
    <row r="2" spans="1:11" ht="18.75">
      <c r="A2" s="49" t="s">
        <v>12</v>
      </c>
      <c r="B2" s="8" t="s">
        <v>8</v>
      </c>
      <c r="C2" s="6">
        <v>190</v>
      </c>
      <c r="D2" s="6">
        <v>159</v>
      </c>
      <c r="E2" s="6">
        <v>134</v>
      </c>
      <c r="F2" s="6">
        <v>173</v>
      </c>
      <c r="G2" s="6">
        <v>202</v>
      </c>
      <c r="H2" s="6">
        <v>162</v>
      </c>
      <c r="I2" s="9">
        <v>13</v>
      </c>
      <c r="J2" s="59">
        <f aca="true" t="shared" si="0" ref="J2:J13">G2+I2</f>
        <v>215</v>
      </c>
      <c r="K2" s="11">
        <v>19</v>
      </c>
    </row>
    <row r="3" spans="1:11" ht="18.75">
      <c r="A3" s="49" t="s">
        <v>40</v>
      </c>
      <c r="B3" s="8" t="s">
        <v>37</v>
      </c>
      <c r="C3" s="6">
        <v>190</v>
      </c>
      <c r="D3" s="6">
        <v>175</v>
      </c>
      <c r="E3" s="6">
        <v>200</v>
      </c>
      <c r="F3" s="6">
        <v>187</v>
      </c>
      <c r="G3" s="6">
        <v>201</v>
      </c>
      <c r="H3" s="6">
        <v>183</v>
      </c>
      <c r="I3" s="9">
        <v>3</v>
      </c>
      <c r="J3" s="59">
        <f t="shared" si="0"/>
        <v>204</v>
      </c>
      <c r="K3" s="11">
        <v>20</v>
      </c>
    </row>
    <row r="4" spans="1:11" ht="18.75">
      <c r="A4" s="49" t="s">
        <v>33</v>
      </c>
      <c r="B4" s="6" t="s">
        <v>8</v>
      </c>
      <c r="C4" s="6">
        <v>190</v>
      </c>
      <c r="D4" s="6">
        <v>136</v>
      </c>
      <c r="E4" s="6">
        <v>179</v>
      </c>
      <c r="F4" s="6">
        <v>146</v>
      </c>
      <c r="G4" s="6">
        <v>190</v>
      </c>
      <c r="H4" s="6">
        <v>193</v>
      </c>
      <c r="I4" s="9">
        <v>9</v>
      </c>
      <c r="J4" s="59">
        <f t="shared" si="0"/>
        <v>199</v>
      </c>
      <c r="K4" s="11">
        <v>21</v>
      </c>
    </row>
    <row r="5" spans="1:11" ht="18.75">
      <c r="A5" s="60" t="s">
        <v>35</v>
      </c>
      <c r="B5" s="7" t="s">
        <v>8</v>
      </c>
      <c r="C5" s="3">
        <v>164</v>
      </c>
      <c r="D5" s="3">
        <v>179</v>
      </c>
      <c r="E5" s="3">
        <v>162</v>
      </c>
      <c r="F5" s="3">
        <v>206</v>
      </c>
      <c r="G5" s="3">
        <v>182</v>
      </c>
      <c r="H5" s="3">
        <v>146</v>
      </c>
      <c r="I5" s="7">
        <v>12</v>
      </c>
      <c r="J5" s="61">
        <f t="shared" si="0"/>
        <v>194</v>
      </c>
      <c r="K5" s="10"/>
    </row>
    <row r="6" spans="1:11" ht="18.75">
      <c r="A6" s="60" t="s">
        <v>15</v>
      </c>
      <c r="B6" s="7" t="s">
        <v>8</v>
      </c>
      <c r="C6" s="3">
        <v>189</v>
      </c>
      <c r="D6" s="3">
        <v>138</v>
      </c>
      <c r="E6" s="3">
        <v>171</v>
      </c>
      <c r="F6" s="3">
        <v>164</v>
      </c>
      <c r="G6" s="3">
        <v>184</v>
      </c>
      <c r="H6" s="3">
        <v>158</v>
      </c>
      <c r="I6" s="7">
        <v>7</v>
      </c>
      <c r="J6" s="61">
        <f t="shared" si="0"/>
        <v>191</v>
      </c>
      <c r="K6" s="10"/>
    </row>
    <row r="7" spans="1:10" ht="18.75">
      <c r="A7" s="50" t="s">
        <v>21</v>
      </c>
      <c r="B7" s="5" t="s">
        <v>8</v>
      </c>
      <c r="C7" s="3">
        <v>156</v>
      </c>
      <c r="D7" s="3">
        <v>174</v>
      </c>
      <c r="E7" s="3">
        <v>168</v>
      </c>
      <c r="F7" s="3">
        <v>164</v>
      </c>
      <c r="G7" s="3">
        <v>173</v>
      </c>
      <c r="H7" s="3">
        <v>188</v>
      </c>
      <c r="I7" s="7">
        <v>16</v>
      </c>
      <c r="J7" s="61">
        <f t="shared" si="0"/>
        <v>189</v>
      </c>
    </row>
    <row r="8" spans="1:10" ht="18.75">
      <c r="A8" s="50" t="s">
        <v>32</v>
      </c>
      <c r="B8" s="3" t="s">
        <v>8</v>
      </c>
      <c r="C8" s="3">
        <v>253</v>
      </c>
      <c r="D8" s="3">
        <v>179</v>
      </c>
      <c r="E8" s="3">
        <v>173</v>
      </c>
      <c r="F8" s="3">
        <v>185</v>
      </c>
      <c r="G8" s="3">
        <v>188</v>
      </c>
      <c r="H8" s="3">
        <v>154</v>
      </c>
      <c r="I8" s="7">
        <v>0</v>
      </c>
      <c r="J8" s="61">
        <f t="shared" si="0"/>
        <v>188</v>
      </c>
    </row>
    <row r="9" spans="1:10" ht="18.75">
      <c r="A9" s="50" t="s">
        <v>39</v>
      </c>
      <c r="B9" s="5" t="s">
        <v>8</v>
      </c>
      <c r="C9" s="3">
        <v>127</v>
      </c>
      <c r="D9" s="3">
        <v>168</v>
      </c>
      <c r="E9" s="3">
        <v>156</v>
      </c>
      <c r="F9" s="3">
        <v>144</v>
      </c>
      <c r="G9" s="3">
        <v>178</v>
      </c>
      <c r="H9" s="3">
        <v>150</v>
      </c>
      <c r="I9" s="7">
        <v>9</v>
      </c>
      <c r="J9" s="61">
        <f t="shared" si="0"/>
        <v>187</v>
      </c>
    </row>
    <row r="10" spans="1:10" ht="18.75">
      <c r="A10" s="50" t="s">
        <v>38</v>
      </c>
      <c r="B10" s="5" t="s">
        <v>8</v>
      </c>
      <c r="C10" s="3">
        <v>206</v>
      </c>
      <c r="D10" s="3">
        <v>138</v>
      </c>
      <c r="E10" s="3">
        <v>191</v>
      </c>
      <c r="F10" s="3">
        <v>170</v>
      </c>
      <c r="G10" s="3">
        <v>163</v>
      </c>
      <c r="H10" s="3">
        <v>175</v>
      </c>
      <c r="I10" s="7">
        <v>11</v>
      </c>
      <c r="J10" s="61">
        <f t="shared" si="0"/>
        <v>174</v>
      </c>
    </row>
    <row r="11" spans="1:10" ht="18.75">
      <c r="A11" s="62" t="s">
        <v>45</v>
      </c>
      <c r="B11" s="7" t="s">
        <v>8</v>
      </c>
      <c r="C11" s="3">
        <v>181</v>
      </c>
      <c r="D11" s="3">
        <v>152</v>
      </c>
      <c r="E11" s="3">
        <v>148</v>
      </c>
      <c r="F11" s="3">
        <v>199</v>
      </c>
      <c r="G11" s="3">
        <v>167</v>
      </c>
      <c r="H11" s="3">
        <v>193</v>
      </c>
      <c r="I11" s="4">
        <v>5</v>
      </c>
      <c r="J11" s="61">
        <f t="shared" si="0"/>
        <v>172</v>
      </c>
    </row>
    <row r="12" spans="1:10" ht="18.75">
      <c r="A12" s="50" t="s">
        <v>23</v>
      </c>
      <c r="B12" s="3" t="s">
        <v>8</v>
      </c>
      <c r="C12" s="3">
        <v>137</v>
      </c>
      <c r="D12" s="3">
        <v>109</v>
      </c>
      <c r="E12" s="3">
        <v>145</v>
      </c>
      <c r="F12" s="3">
        <v>190</v>
      </c>
      <c r="G12" s="3">
        <v>118</v>
      </c>
      <c r="H12" s="3">
        <v>174</v>
      </c>
      <c r="I12" s="12">
        <v>15</v>
      </c>
      <c r="J12" s="61">
        <f t="shared" si="0"/>
        <v>133</v>
      </c>
    </row>
    <row r="13" spans="1:10" ht="19.5" thickBot="1">
      <c r="A13" s="63" t="s">
        <v>10</v>
      </c>
      <c r="B13" s="64" t="s">
        <v>8</v>
      </c>
      <c r="C13" s="53">
        <v>179</v>
      </c>
      <c r="D13" s="53">
        <v>173</v>
      </c>
      <c r="E13" s="53">
        <v>171</v>
      </c>
      <c r="F13" s="53">
        <v>193</v>
      </c>
      <c r="G13" s="53">
        <v>0</v>
      </c>
      <c r="H13" s="53">
        <v>0</v>
      </c>
      <c r="I13" s="64">
        <v>9</v>
      </c>
      <c r="J13" s="65">
        <f t="shared" si="0"/>
        <v>9</v>
      </c>
    </row>
    <row r="14" spans="1:11" ht="18.75">
      <c r="A14" s="45"/>
      <c r="B14" s="46"/>
      <c r="C14" s="47"/>
      <c r="D14" s="47"/>
      <c r="E14" s="47"/>
      <c r="F14" s="47"/>
      <c r="G14" s="47"/>
      <c r="H14" s="47"/>
      <c r="I14" s="45"/>
      <c r="J14" s="54"/>
      <c r="K14" s="45"/>
    </row>
    <row r="15" spans="1:11" ht="18.75">
      <c r="A15" s="45"/>
      <c r="B15" s="46"/>
      <c r="C15" s="47"/>
      <c r="D15" s="47"/>
      <c r="E15" s="47"/>
      <c r="F15" s="47"/>
      <c r="G15" s="47"/>
      <c r="H15" s="47"/>
      <c r="I15" s="45"/>
      <c r="J15" s="54"/>
      <c r="K15" s="45"/>
    </row>
    <row r="16" spans="1:11" ht="18.75">
      <c r="A16" s="45"/>
      <c r="B16" s="47"/>
      <c r="C16" s="47"/>
      <c r="D16" s="47"/>
      <c r="E16" s="47"/>
      <c r="F16" s="47"/>
      <c r="G16" s="47"/>
      <c r="H16" s="47"/>
      <c r="I16" s="45"/>
      <c r="J16" s="54"/>
      <c r="K16" s="45"/>
    </row>
    <row r="17" spans="1:11" ht="18.75">
      <c r="A17" s="45"/>
      <c r="B17" s="46"/>
      <c r="C17" s="47"/>
      <c r="D17" s="47"/>
      <c r="E17" s="47"/>
      <c r="F17" s="47"/>
      <c r="G17" s="47"/>
      <c r="H17" s="47"/>
      <c r="I17" s="45"/>
      <c r="J17" s="54"/>
      <c r="K17" s="45"/>
    </row>
    <row r="18" spans="1:11" ht="18.75">
      <c r="A18" s="45"/>
      <c r="B18" s="46"/>
      <c r="C18" s="47"/>
      <c r="D18" s="47"/>
      <c r="E18" s="47"/>
      <c r="F18" s="47"/>
      <c r="G18" s="47"/>
      <c r="H18" s="47"/>
      <c r="I18" s="45"/>
      <c r="J18" s="54"/>
      <c r="K18" s="45"/>
    </row>
    <row r="19" spans="1:11" ht="18.75">
      <c r="A19" s="55"/>
      <c r="B19" s="45"/>
      <c r="C19" s="47"/>
      <c r="D19" s="47"/>
      <c r="E19" s="47"/>
      <c r="F19" s="47"/>
      <c r="G19" s="47"/>
      <c r="H19" s="47"/>
      <c r="I19" s="45"/>
      <c r="J19" s="54"/>
      <c r="K19" s="45"/>
    </row>
    <row r="20" spans="1:11" ht="18.75">
      <c r="A20" s="55"/>
      <c r="B20" s="45"/>
      <c r="C20" s="47"/>
      <c r="D20" s="47"/>
      <c r="E20" s="47"/>
      <c r="F20" s="47"/>
      <c r="G20" s="47"/>
      <c r="H20" s="47"/>
      <c r="I20" s="45"/>
      <c r="J20" s="54"/>
      <c r="K20" s="45"/>
    </row>
    <row r="21" spans="1:11" ht="18.75">
      <c r="A21" s="45"/>
      <c r="B21" s="47"/>
      <c r="C21" s="47"/>
      <c r="D21" s="47"/>
      <c r="E21" s="47"/>
      <c r="F21" s="47"/>
      <c r="G21" s="47"/>
      <c r="H21" s="47"/>
      <c r="I21" s="56"/>
      <c r="J21" s="54"/>
      <c r="K21" s="45"/>
    </row>
    <row r="22" spans="1:11" ht="18.75">
      <c r="A22" s="45"/>
      <c r="B22" s="47"/>
      <c r="C22" s="47"/>
      <c r="D22" s="47"/>
      <c r="E22" s="47"/>
      <c r="F22" s="47"/>
      <c r="G22" s="47"/>
      <c r="H22" s="47"/>
      <c r="I22" s="45"/>
      <c r="J22" s="54"/>
      <c r="K22" s="45"/>
    </row>
    <row r="23" spans="1:11" ht="18.75">
      <c r="A23" s="55"/>
      <c r="B23" s="45"/>
      <c r="C23" s="47"/>
      <c r="D23" s="47"/>
      <c r="E23" s="47"/>
      <c r="F23" s="47"/>
      <c r="G23" s="47"/>
      <c r="H23" s="47"/>
      <c r="I23" s="45"/>
      <c r="J23" s="54"/>
      <c r="K23" s="45"/>
    </row>
    <row r="24" spans="1:11" ht="18.75">
      <c r="A24" s="45"/>
      <c r="B24" s="47"/>
      <c r="C24" s="47"/>
      <c r="D24" s="47"/>
      <c r="E24" s="47"/>
      <c r="F24" s="47"/>
      <c r="G24" s="47"/>
      <c r="H24" s="47"/>
      <c r="I24" s="54"/>
      <c r="J24" s="54"/>
      <c r="K24" s="45"/>
    </row>
    <row r="25" spans="1:11" ht="18.75">
      <c r="A25" s="45"/>
      <c r="B25" s="47"/>
      <c r="C25" s="47"/>
      <c r="D25" s="47"/>
      <c r="E25" s="47"/>
      <c r="F25" s="47"/>
      <c r="G25" s="47"/>
      <c r="H25" s="47"/>
      <c r="I25" s="45"/>
      <c r="J25" s="54"/>
      <c r="K25" s="45"/>
    </row>
    <row r="26" spans="1:11" ht="18.75">
      <c r="A26" s="55"/>
      <c r="B26" s="45"/>
      <c r="C26" s="47"/>
      <c r="D26" s="47"/>
      <c r="E26" s="47"/>
      <c r="F26" s="47"/>
      <c r="G26" s="47"/>
      <c r="H26" s="47"/>
      <c r="I26" s="45"/>
      <c r="J26" s="54"/>
      <c r="K26" s="45"/>
    </row>
    <row r="27" spans="1:11" ht="18">
      <c r="A27" s="45"/>
      <c r="B27" s="45"/>
      <c r="C27" s="45"/>
      <c r="D27" s="45"/>
      <c r="E27" s="45"/>
      <c r="F27" s="45"/>
      <c r="G27" s="45"/>
      <c r="H27" s="45"/>
      <c r="I27" s="45"/>
      <c r="J27" s="57"/>
      <c r="K27" s="4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140625" style="233" customWidth="1"/>
    <col min="2" max="2" width="30.421875" style="233" bestFit="1" customWidth="1"/>
    <col min="3" max="3" width="13.421875" style="233" bestFit="1" customWidth="1"/>
    <col min="4" max="5" width="9.140625" style="233" customWidth="1"/>
    <col min="6" max="6" width="16.7109375" style="233" bestFit="1" customWidth="1"/>
    <col min="7" max="16384" width="9.140625" style="233" customWidth="1"/>
  </cols>
  <sheetData>
    <row r="1" ht="18.75" thickBot="1"/>
    <row r="2" spans="2:6" ht="18">
      <c r="B2" s="234" t="s">
        <v>26</v>
      </c>
      <c r="C2" s="235" t="s">
        <v>2</v>
      </c>
      <c r="D2" s="235" t="s">
        <v>47</v>
      </c>
      <c r="E2" s="235" t="s">
        <v>24</v>
      </c>
      <c r="F2" s="48" t="s">
        <v>48</v>
      </c>
    </row>
    <row r="3" spans="1:6" ht="18.75">
      <c r="A3" s="230">
        <v>1</v>
      </c>
      <c r="B3" s="134" t="s">
        <v>84</v>
      </c>
      <c r="C3" s="140" t="s">
        <v>37</v>
      </c>
      <c r="D3" s="140">
        <v>8</v>
      </c>
      <c r="E3" s="231">
        <v>221</v>
      </c>
      <c r="F3" s="232">
        <f>E3+D3</f>
        <v>229</v>
      </c>
    </row>
    <row r="4" spans="1:6" ht="18.75">
      <c r="A4" s="230">
        <v>2</v>
      </c>
      <c r="B4" s="249" t="s">
        <v>45</v>
      </c>
      <c r="C4" s="250" t="s">
        <v>8</v>
      </c>
      <c r="D4" s="163">
        <v>6</v>
      </c>
      <c r="E4" s="231">
        <v>176</v>
      </c>
      <c r="F4" s="232">
        <f>E4+D4</f>
        <v>182</v>
      </c>
    </row>
    <row r="5" spans="1:6" ht="18.75">
      <c r="A5" s="230">
        <v>3</v>
      </c>
      <c r="B5" s="249" t="s">
        <v>96</v>
      </c>
      <c r="C5" s="163" t="s">
        <v>8</v>
      </c>
      <c r="D5" s="163">
        <v>21</v>
      </c>
      <c r="E5" s="231">
        <v>159</v>
      </c>
      <c r="F5" s="232">
        <f>E5+D5</f>
        <v>180</v>
      </c>
    </row>
    <row r="6" spans="1:6" ht="18.75">
      <c r="A6" s="230">
        <v>4</v>
      </c>
      <c r="B6" s="249" t="s">
        <v>46</v>
      </c>
      <c r="C6" s="163" t="s">
        <v>8</v>
      </c>
      <c r="D6" s="163">
        <v>6</v>
      </c>
      <c r="E6" s="231">
        <v>168</v>
      </c>
      <c r="F6" s="232">
        <f>E6+D6</f>
        <v>174</v>
      </c>
    </row>
    <row r="7" spans="1:6" ht="18.75">
      <c r="A7" s="236">
        <v>5</v>
      </c>
      <c r="B7" s="240" t="s">
        <v>94</v>
      </c>
      <c r="C7" s="86" t="s">
        <v>37</v>
      </c>
      <c r="D7" s="248">
        <v>13</v>
      </c>
      <c r="E7" s="3">
        <v>158</v>
      </c>
      <c r="F7" s="237">
        <f>E7+D7</f>
        <v>171</v>
      </c>
    </row>
    <row r="8" spans="1:6" ht="18.75">
      <c r="A8" s="236">
        <v>6</v>
      </c>
      <c r="B8" s="240" t="s">
        <v>86</v>
      </c>
      <c r="C8" s="241" t="s">
        <v>90</v>
      </c>
      <c r="D8" s="86">
        <v>0</v>
      </c>
      <c r="E8" s="3">
        <v>170</v>
      </c>
      <c r="F8" s="237">
        <f>E8+D8</f>
        <v>170</v>
      </c>
    </row>
    <row r="9" spans="1:6" ht="18.75">
      <c r="A9" s="236">
        <v>7</v>
      </c>
      <c r="B9" s="240" t="s">
        <v>38</v>
      </c>
      <c r="C9" s="241" t="s">
        <v>8</v>
      </c>
      <c r="D9" s="86">
        <v>12</v>
      </c>
      <c r="E9" s="3">
        <v>157</v>
      </c>
      <c r="F9" s="237">
        <f>E9+D9</f>
        <v>169</v>
      </c>
    </row>
    <row r="10" spans="1:6" ht="18.75">
      <c r="A10" s="236">
        <v>8</v>
      </c>
      <c r="B10" s="240" t="s">
        <v>92</v>
      </c>
      <c r="C10" s="86" t="s">
        <v>8</v>
      </c>
      <c r="D10" s="86">
        <v>5</v>
      </c>
      <c r="E10" s="3">
        <v>156</v>
      </c>
      <c r="F10" s="237">
        <f>E10+D10</f>
        <v>161</v>
      </c>
    </row>
    <row r="11" spans="1:6" ht="18.75">
      <c r="A11" s="236">
        <v>9</v>
      </c>
      <c r="B11" s="240" t="s">
        <v>81</v>
      </c>
      <c r="C11" s="86" t="s">
        <v>37</v>
      </c>
      <c r="D11" s="86">
        <v>11</v>
      </c>
      <c r="E11" s="3">
        <v>146</v>
      </c>
      <c r="F11" s="237">
        <f>E11+D11</f>
        <v>157</v>
      </c>
    </row>
    <row r="12" spans="1:6" ht="18.75">
      <c r="A12" s="236">
        <v>10</v>
      </c>
      <c r="B12" s="240" t="s">
        <v>36</v>
      </c>
      <c r="C12" s="241" t="s">
        <v>8</v>
      </c>
      <c r="D12" s="86">
        <v>17</v>
      </c>
      <c r="E12" s="3">
        <v>137</v>
      </c>
      <c r="F12" s="237">
        <f>E12+D12</f>
        <v>154</v>
      </c>
    </row>
    <row r="13" spans="1:6" ht="18.75">
      <c r="A13" s="236">
        <v>11</v>
      </c>
      <c r="B13" s="240" t="s">
        <v>69</v>
      </c>
      <c r="C13" s="86" t="s">
        <v>8</v>
      </c>
      <c r="D13" s="86">
        <v>26</v>
      </c>
      <c r="E13" s="3">
        <v>123</v>
      </c>
      <c r="F13" s="237">
        <f>E13+D13</f>
        <v>149</v>
      </c>
    </row>
    <row r="14" spans="1:6" ht="18.75">
      <c r="A14" s="236">
        <v>12</v>
      </c>
      <c r="B14" s="240" t="s">
        <v>93</v>
      </c>
      <c r="C14" s="86" t="s">
        <v>8</v>
      </c>
      <c r="D14" s="86">
        <v>10</v>
      </c>
      <c r="E14" s="3">
        <v>137</v>
      </c>
      <c r="F14" s="237">
        <f>E14+D14</f>
        <v>147</v>
      </c>
    </row>
    <row r="15" spans="2:6" ht="18.75" hidden="1">
      <c r="B15" s="50"/>
      <c r="C15" s="3"/>
      <c r="D15" s="3"/>
      <c r="E15" s="3"/>
      <c r="F15" s="237">
        <f>E15+D15</f>
        <v>0</v>
      </c>
    </row>
    <row r="16" spans="2:6" ht="18.75" hidden="1">
      <c r="B16" s="50"/>
      <c r="C16" s="5"/>
      <c r="D16" s="3"/>
      <c r="E16" s="3"/>
      <c r="F16" s="237">
        <f>E16+D16</f>
        <v>0</v>
      </c>
    </row>
    <row r="17" spans="2:6" ht="18.75" hidden="1">
      <c r="B17" s="50"/>
      <c r="C17" s="3"/>
      <c r="D17" s="3"/>
      <c r="E17" s="3"/>
      <c r="F17" s="237">
        <f>E17+D17</f>
        <v>0</v>
      </c>
    </row>
    <row r="18" spans="2:6" ht="18.75" hidden="1">
      <c r="B18" s="50"/>
      <c r="C18" s="3"/>
      <c r="D18" s="3"/>
      <c r="E18" s="3"/>
      <c r="F18" s="237">
        <f>E18+D18</f>
        <v>0</v>
      </c>
    </row>
    <row r="19" spans="2:6" ht="19.5" hidden="1" thickBot="1">
      <c r="B19" s="51"/>
      <c r="C19" s="52"/>
      <c r="D19" s="53"/>
      <c r="E19" s="53"/>
      <c r="F19" s="238">
        <f>E19+D19</f>
        <v>0</v>
      </c>
    </row>
    <row r="20" spans="1:8" ht="18.75">
      <c r="A20" s="239"/>
      <c r="B20" s="45"/>
      <c r="C20" s="46"/>
      <c r="D20" s="47"/>
      <c r="E20" s="47"/>
      <c r="F20" s="239"/>
      <c r="G20" s="239"/>
      <c r="H20" s="239"/>
    </row>
    <row r="21" spans="1:8" ht="18.75">
      <c r="A21" s="239"/>
      <c r="B21" s="45"/>
      <c r="C21" s="47"/>
      <c r="D21" s="47"/>
      <c r="E21" s="47"/>
      <c r="F21" s="239"/>
      <c r="G21" s="239"/>
      <c r="H21" s="239"/>
    </row>
    <row r="22" spans="1:8" ht="18.75">
      <c r="A22" s="239"/>
      <c r="B22" s="45"/>
      <c r="C22" s="46"/>
      <c r="D22" s="47"/>
      <c r="E22" s="47"/>
      <c r="F22" s="239"/>
      <c r="G22" s="239"/>
      <c r="H22" s="239"/>
    </row>
    <row r="23" spans="1:8" ht="18.75">
      <c r="A23" s="239"/>
      <c r="B23" s="45"/>
      <c r="C23" s="47"/>
      <c r="D23" s="47"/>
      <c r="E23" s="47"/>
      <c r="F23" s="239"/>
      <c r="G23" s="239"/>
      <c r="H23" s="239"/>
    </row>
    <row r="24" spans="1:8" ht="18.75">
      <c r="A24" s="239"/>
      <c r="B24" s="45"/>
      <c r="C24" s="46"/>
      <c r="D24" s="47"/>
      <c r="E24" s="47"/>
      <c r="F24" s="239"/>
      <c r="G24" s="239"/>
      <c r="H24" s="239"/>
    </row>
    <row r="25" spans="1:8" ht="18.75">
      <c r="A25" s="239"/>
      <c r="B25" s="45"/>
      <c r="C25" s="47"/>
      <c r="D25" s="47"/>
      <c r="E25" s="47"/>
      <c r="F25" s="239"/>
      <c r="G25" s="239"/>
      <c r="H25" s="239"/>
    </row>
    <row r="26" spans="1:8" ht="18.75">
      <c r="A26" s="239"/>
      <c r="B26" s="45"/>
      <c r="C26" s="47"/>
      <c r="D26" s="47"/>
      <c r="E26" s="47"/>
      <c r="F26" s="239"/>
      <c r="G26" s="239"/>
      <c r="H26" s="23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P63"/>
  <sheetViews>
    <sheetView zoomScale="85" zoomScaleNormal="85" zoomScalePageLayoutView="0" workbookViewId="0" topLeftCell="W1">
      <selection activeCell="Z28" sqref="Z28"/>
    </sheetView>
  </sheetViews>
  <sheetFormatPr defaultColWidth="9.140625" defaultRowHeight="12.75"/>
  <cols>
    <col min="1" max="2" width="9.140625" style="15" customWidth="1"/>
    <col min="3" max="3" width="30.421875" style="15" customWidth="1"/>
    <col min="4" max="4" width="21.8515625" style="15" customWidth="1"/>
    <col min="5" max="5" width="9.140625" style="15" customWidth="1"/>
    <col min="6" max="6" width="13.57421875" style="15" customWidth="1"/>
    <col min="7" max="7" width="9.140625" style="15" customWidth="1"/>
    <col min="8" max="8" width="18.28125" style="15" customWidth="1"/>
    <col min="9" max="9" width="9.140625" style="37" customWidth="1"/>
    <col min="10" max="10" width="28.7109375" style="37" bestFit="1" customWidth="1"/>
    <col min="11" max="14" width="9.140625" style="37" customWidth="1"/>
    <col min="15" max="16" width="9.140625" style="15" customWidth="1"/>
    <col min="17" max="17" width="9.140625" style="27" customWidth="1"/>
    <col min="18" max="18" width="9.140625" style="37" customWidth="1"/>
    <col min="19" max="19" width="22.421875" style="37" bestFit="1" customWidth="1"/>
    <col min="20" max="23" width="9.140625" style="37" customWidth="1"/>
    <col min="24" max="25" width="9.140625" style="15" customWidth="1"/>
    <col min="26" max="26" width="9.140625" style="27" customWidth="1"/>
    <col min="27" max="27" width="9.140625" style="37" customWidth="1"/>
    <col min="28" max="28" width="22.421875" style="37" bestFit="1" customWidth="1"/>
    <col min="29" max="36" width="9.140625" style="37" customWidth="1"/>
    <col min="37" max="37" width="22.421875" style="37" bestFit="1" customWidth="1"/>
    <col min="38" max="41" width="9.140625" style="37" customWidth="1"/>
    <col min="42" max="42" width="10.421875" style="37" bestFit="1" customWidth="1"/>
    <col min="43" max="16384" width="9.140625" style="15" customWidth="1"/>
  </cols>
  <sheetData>
    <row r="2" spans="2:41" ht="14.25">
      <c r="B2" s="190" t="s">
        <v>49</v>
      </c>
      <c r="C2" s="190"/>
      <c r="D2" s="190"/>
      <c r="E2" s="190"/>
      <c r="F2" s="190"/>
      <c r="G2" s="190"/>
      <c r="I2" s="189" t="s">
        <v>50</v>
      </c>
      <c r="J2" s="189"/>
      <c r="K2" s="189"/>
      <c r="L2" s="189"/>
      <c r="M2" s="189"/>
      <c r="N2" s="189"/>
      <c r="R2" s="189" t="s">
        <v>51</v>
      </c>
      <c r="S2" s="189"/>
      <c r="T2" s="189"/>
      <c r="U2" s="189"/>
      <c r="V2" s="189"/>
      <c r="W2" s="189"/>
      <c r="AA2" s="189" t="s">
        <v>52</v>
      </c>
      <c r="AB2" s="189"/>
      <c r="AC2" s="189"/>
      <c r="AD2" s="189"/>
      <c r="AE2" s="189"/>
      <c r="AF2" s="189"/>
      <c r="AJ2" s="189" t="s">
        <v>53</v>
      </c>
      <c r="AK2" s="189"/>
      <c r="AL2" s="189"/>
      <c r="AM2" s="189"/>
      <c r="AN2" s="189"/>
      <c r="AO2" s="189"/>
    </row>
    <row r="3" spans="2:41" ht="14.25">
      <c r="B3" s="190"/>
      <c r="C3" s="190"/>
      <c r="D3" s="190"/>
      <c r="E3" s="190"/>
      <c r="F3" s="190"/>
      <c r="G3" s="190"/>
      <c r="I3" s="189"/>
      <c r="J3" s="189"/>
      <c r="K3" s="189"/>
      <c r="L3" s="189"/>
      <c r="M3" s="189"/>
      <c r="N3" s="189"/>
      <c r="R3" s="189"/>
      <c r="S3" s="189"/>
      <c r="T3" s="189"/>
      <c r="U3" s="189"/>
      <c r="V3" s="189"/>
      <c r="W3" s="189"/>
      <c r="AA3" s="189"/>
      <c r="AB3" s="189"/>
      <c r="AC3" s="189"/>
      <c r="AD3" s="189"/>
      <c r="AE3" s="189"/>
      <c r="AF3" s="189"/>
      <c r="AJ3" s="189"/>
      <c r="AK3" s="189"/>
      <c r="AL3" s="189"/>
      <c r="AM3" s="189"/>
      <c r="AN3" s="189"/>
      <c r="AO3" s="189"/>
    </row>
    <row r="4" spans="2:41" ht="14.25">
      <c r="B4" s="190"/>
      <c r="C4" s="190"/>
      <c r="D4" s="190"/>
      <c r="E4" s="190"/>
      <c r="F4" s="190"/>
      <c r="G4" s="190"/>
      <c r="I4" s="189"/>
      <c r="J4" s="189"/>
      <c r="K4" s="189"/>
      <c r="L4" s="189"/>
      <c r="M4" s="189"/>
      <c r="N4" s="189"/>
      <c r="R4" s="189"/>
      <c r="S4" s="189"/>
      <c r="T4" s="189"/>
      <c r="U4" s="189"/>
      <c r="V4" s="189"/>
      <c r="W4" s="189"/>
      <c r="AA4" s="189"/>
      <c r="AB4" s="189"/>
      <c r="AC4" s="189"/>
      <c r="AD4" s="189"/>
      <c r="AE4" s="189"/>
      <c r="AF4" s="189"/>
      <c r="AJ4" s="189"/>
      <c r="AK4" s="189"/>
      <c r="AL4" s="189"/>
      <c r="AM4" s="189"/>
      <c r="AN4" s="189"/>
      <c r="AO4" s="189"/>
    </row>
    <row r="6" ht="14.25">
      <c r="B6" s="25"/>
    </row>
    <row r="7" ht="15" thickBot="1"/>
    <row r="8" spans="2:16" ht="14.25">
      <c r="B8" s="16"/>
      <c r="C8" s="17" t="s">
        <v>26</v>
      </c>
      <c r="D8" s="17">
        <v>1</v>
      </c>
      <c r="E8" s="17">
        <v>2</v>
      </c>
      <c r="F8" s="17" t="s">
        <v>24</v>
      </c>
      <c r="G8" s="18" t="s">
        <v>44</v>
      </c>
      <c r="I8" s="38"/>
      <c r="J8" s="39" t="s">
        <v>26</v>
      </c>
      <c r="K8" s="39">
        <v>1</v>
      </c>
      <c r="L8" s="39">
        <v>2</v>
      </c>
      <c r="M8" s="39" t="s">
        <v>24</v>
      </c>
      <c r="N8" s="40" t="s">
        <v>44</v>
      </c>
      <c r="O8" s="25"/>
      <c r="P8" s="25"/>
    </row>
    <row r="9" spans="2:16" ht="15" thickBot="1">
      <c r="B9" s="19">
        <v>9</v>
      </c>
      <c r="C9" s="20" t="str">
        <f>Квалификация!B11</f>
        <v>Марченко Вячеслав</v>
      </c>
      <c r="D9" s="20">
        <v>155</v>
      </c>
      <c r="E9" s="20">
        <v>192</v>
      </c>
      <c r="F9" s="20">
        <v>2</v>
      </c>
      <c r="G9" s="23">
        <f>F9*2+E9+D9</f>
        <v>351</v>
      </c>
      <c r="I9" s="41">
        <v>1</v>
      </c>
      <c r="J9" s="42" t="str">
        <f>Квалификация!B3</f>
        <v>Савчук Александр</v>
      </c>
      <c r="K9" s="42">
        <v>187</v>
      </c>
      <c r="L9" s="42">
        <v>178</v>
      </c>
      <c r="M9" s="42">
        <v>3</v>
      </c>
      <c r="N9" s="36">
        <f>M9*2+L9+K9</f>
        <v>371</v>
      </c>
      <c r="O9" s="25"/>
      <c r="P9" s="25"/>
    </row>
    <row r="10" spans="2:23" ht="15" thickBot="1">
      <c r="B10" s="29">
        <v>24</v>
      </c>
      <c r="C10" s="30" t="str">
        <f>Desperado!B12</f>
        <v>Сидоренко Юрий</v>
      </c>
      <c r="D10" s="30">
        <v>179</v>
      </c>
      <c r="E10" s="30">
        <v>171</v>
      </c>
      <c r="F10" s="30">
        <v>16</v>
      </c>
      <c r="G10" s="31">
        <f>F10*2+E10+D10</f>
        <v>382</v>
      </c>
      <c r="I10" s="29">
        <v>24</v>
      </c>
      <c r="J10" s="30" t="s">
        <v>21</v>
      </c>
      <c r="K10" s="30">
        <v>180</v>
      </c>
      <c r="L10" s="30">
        <v>189</v>
      </c>
      <c r="M10" s="30">
        <v>16</v>
      </c>
      <c r="N10" s="31">
        <f>M10*2+L10+K10</f>
        <v>401</v>
      </c>
      <c r="O10" s="25"/>
      <c r="P10" s="25"/>
      <c r="R10" s="38"/>
      <c r="S10" s="39" t="s">
        <v>26</v>
      </c>
      <c r="T10" s="39">
        <v>1</v>
      </c>
      <c r="U10" s="39">
        <v>2</v>
      </c>
      <c r="V10" s="39" t="s">
        <v>24</v>
      </c>
      <c r="W10" s="40" t="s">
        <v>44</v>
      </c>
    </row>
    <row r="11" spans="18:23" ht="15" thickBot="1">
      <c r="R11" s="32">
        <v>3</v>
      </c>
      <c r="S11" s="33" t="s">
        <v>16</v>
      </c>
      <c r="T11" s="33">
        <v>198</v>
      </c>
      <c r="U11" s="33">
        <v>167</v>
      </c>
      <c r="V11" s="33">
        <v>8</v>
      </c>
      <c r="W11" s="83">
        <f>V11*2+U11+T11</f>
        <v>381</v>
      </c>
    </row>
    <row r="12" spans="2:23" ht="15" thickBot="1">
      <c r="B12" s="16"/>
      <c r="C12" s="17" t="s">
        <v>26</v>
      </c>
      <c r="D12" s="17">
        <v>1</v>
      </c>
      <c r="E12" s="17">
        <v>2</v>
      </c>
      <c r="F12" s="17" t="s">
        <v>24</v>
      </c>
      <c r="G12" s="18" t="s">
        <v>44</v>
      </c>
      <c r="I12" s="38"/>
      <c r="J12" s="39" t="s">
        <v>26</v>
      </c>
      <c r="K12" s="39">
        <v>1</v>
      </c>
      <c r="L12" s="39">
        <v>2</v>
      </c>
      <c r="M12" s="39" t="s">
        <v>24</v>
      </c>
      <c r="N12" s="40" t="s">
        <v>44</v>
      </c>
      <c r="O12" s="25"/>
      <c r="P12" s="25"/>
      <c r="R12" s="34">
        <v>24</v>
      </c>
      <c r="S12" s="35" t="s">
        <v>21</v>
      </c>
      <c r="T12" s="35">
        <v>131</v>
      </c>
      <c r="U12" s="35">
        <v>180</v>
      </c>
      <c r="V12" s="35">
        <v>16</v>
      </c>
      <c r="W12" s="36">
        <f>V12*2+U12+T12</f>
        <v>343</v>
      </c>
    </row>
    <row r="13" spans="2:16" ht="14.25" customHeight="1" thickBot="1">
      <c r="B13" s="32">
        <v>10</v>
      </c>
      <c r="C13" s="33" t="str">
        <f>Квалификация!B12</f>
        <v>Вологин Геннадий</v>
      </c>
      <c r="D13" s="33">
        <v>204</v>
      </c>
      <c r="E13" s="33">
        <v>184</v>
      </c>
      <c r="F13" s="33">
        <v>16</v>
      </c>
      <c r="G13" s="31">
        <f>F13*2+E13+D13</f>
        <v>420</v>
      </c>
      <c r="H13" s="24"/>
      <c r="I13" s="41">
        <v>2</v>
      </c>
      <c r="J13" s="42" t="str">
        <f>Квалификация!B4</f>
        <v>Панчук Петр</v>
      </c>
      <c r="K13" s="42">
        <v>191</v>
      </c>
      <c r="L13" s="42">
        <v>161</v>
      </c>
      <c r="M13" s="42">
        <v>14</v>
      </c>
      <c r="N13" s="36">
        <f>M13*2+L13+K13</f>
        <v>380</v>
      </c>
      <c r="O13" s="25"/>
      <c r="P13" s="25"/>
    </row>
    <row r="14" spans="2:16" ht="15" thickBot="1">
      <c r="B14" s="21">
        <v>23</v>
      </c>
      <c r="C14" s="22" t="str">
        <f>Desperado!B11</f>
        <v>Поляк Александр</v>
      </c>
      <c r="D14" s="22">
        <v>186</v>
      </c>
      <c r="E14" s="22">
        <v>156</v>
      </c>
      <c r="F14" s="22">
        <v>17</v>
      </c>
      <c r="G14" s="23">
        <f>F14*2+E14+D14</f>
        <v>376</v>
      </c>
      <c r="I14" s="29">
        <v>17</v>
      </c>
      <c r="J14" s="30" t="s">
        <v>34</v>
      </c>
      <c r="K14" s="30">
        <v>193</v>
      </c>
      <c r="L14" s="30">
        <v>160</v>
      </c>
      <c r="M14" s="30">
        <v>16</v>
      </c>
      <c r="N14" s="31">
        <f>M14*2+L14+K14</f>
        <v>385</v>
      </c>
      <c r="O14" s="25"/>
      <c r="P14" s="25"/>
    </row>
    <row r="15" ht="15" thickBot="1"/>
    <row r="16" spans="2:16" ht="14.25">
      <c r="B16" s="16"/>
      <c r="C16" s="17" t="s">
        <v>26</v>
      </c>
      <c r="D16" s="17">
        <v>1</v>
      </c>
      <c r="E16" s="17">
        <v>2</v>
      </c>
      <c r="F16" s="17" t="s">
        <v>24</v>
      </c>
      <c r="G16" s="18" t="s">
        <v>44</v>
      </c>
      <c r="I16" s="38"/>
      <c r="J16" s="39" t="s">
        <v>26</v>
      </c>
      <c r="K16" s="39">
        <v>1</v>
      </c>
      <c r="L16" s="39">
        <v>2</v>
      </c>
      <c r="M16" s="39" t="s">
        <v>24</v>
      </c>
      <c r="N16" s="40" t="s">
        <v>44</v>
      </c>
      <c r="O16" s="25"/>
      <c r="P16" s="25"/>
    </row>
    <row r="17" spans="2:16" ht="15" thickBot="1">
      <c r="B17" s="32">
        <v>11</v>
      </c>
      <c r="C17" s="33" t="str">
        <f>Квалификация!B13</f>
        <v>Шпаковский Геннадий</v>
      </c>
      <c r="D17" s="33">
        <v>185</v>
      </c>
      <c r="E17" s="33">
        <v>209</v>
      </c>
      <c r="F17" s="33">
        <v>10</v>
      </c>
      <c r="G17" s="31">
        <f>F17*2+E17+D17</f>
        <v>414</v>
      </c>
      <c r="I17" s="32">
        <v>3</v>
      </c>
      <c r="J17" s="33" t="str">
        <f>Квалификация!B5</f>
        <v>Швец Виктор</v>
      </c>
      <c r="K17" s="33">
        <v>257</v>
      </c>
      <c r="L17" s="33">
        <v>143</v>
      </c>
      <c r="M17" s="33">
        <v>8</v>
      </c>
      <c r="N17" s="31">
        <f>M17*2+L17+K17</f>
        <v>416</v>
      </c>
      <c r="O17" s="25"/>
      <c r="P17" s="25"/>
    </row>
    <row r="18" spans="2:23" ht="15" thickBot="1">
      <c r="B18" s="21">
        <v>22</v>
      </c>
      <c r="C18" s="22" t="str">
        <f>Desperado!B3</f>
        <v>Донников Владимир</v>
      </c>
      <c r="D18" s="22">
        <v>147</v>
      </c>
      <c r="E18" s="22">
        <v>210</v>
      </c>
      <c r="F18" s="22">
        <v>11</v>
      </c>
      <c r="G18" s="23">
        <f>F18*2+E18+D18</f>
        <v>379</v>
      </c>
      <c r="I18" s="41">
        <v>15</v>
      </c>
      <c r="J18" s="42" t="s">
        <v>20</v>
      </c>
      <c r="K18" s="42">
        <v>158</v>
      </c>
      <c r="L18" s="42">
        <v>170</v>
      </c>
      <c r="M18" s="42">
        <v>10</v>
      </c>
      <c r="N18" s="36">
        <f>M18*2+L18+K18</f>
        <v>348</v>
      </c>
      <c r="O18" s="25"/>
      <c r="P18" s="25"/>
      <c r="R18" s="38"/>
      <c r="S18" s="39" t="s">
        <v>26</v>
      </c>
      <c r="T18" s="39">
        <v>1</v>
      </c>
      <c r="U18" s="39">
        <v>2</v>
      </c>
      <c r="V18" s="39" t="s">
        <v>24</v>
      </c>
      <c r="W18" s="40" t="s">
        <v>44</v>
      </c>
    </row>
    <row r="19" spans="18:23" ht="15" thickBot="1">
      <c r="R19" s="32">
        <v>4</v>
      </c>
      <c r="S19" s="33" t="s">
        <v>28</v>
      </c>
      <c r="T19" s="33">
        <v>192</v>
      </c>
      <c r="U19" s="33">
        <v>188</v>
      </c>
      <c r="V19" s="33">
        <v>13</v>
      </c>
      <c r="W19" s="83">
        <f>V19*2+U19+T19</f>
        <v>406</v>
      </c>
    </row>
    <row r="20" spans="2:23" ht="15" thickBot="1">
      <c r="B20" s="16"/>
      <c r="C20" s="17" t="s">
        <v>26</v>
      </c>
      <c r="D20" s="17">
        <v>1</v>
      </c>
      <c r="E20" s="17">
        <v>2</v>
      </c>
      <c r="F20" s="17" t="s">
        <v>24</v>
      </c>
      <c r="G20" s="18" t="s">
        <v>44</v>
      </c>
      <c r="I20" s="38"/>
      <c r="J20" s="39" t="s">
        <v>26</v>
      </c>
      <c r="K20" s="39">
        <v>1</v>
      </c>
      <c r="L20" s="39">
        <v>2</v>
      </c>
      <c r="M20" s="39" t="s">
        <v>24</v>
      </c>
      <c r="N20" s="40" t="s">
        <v>44</v>
      </c>
      <c r="O20" s="25"/>
      <c r="P20" s="25"/>
      <c r="R20" s="34">
        <v>17</v>
      </c>
      <c r="S20" s="35" t="s">
        <v>34</v>
      </c>
      <c r="T20" s="35">
        <v>154</v>
      </c>
      <c r="U20" s="35">
        <v>161</v>
      </c>
      <c r="V20" s="35">
        <v>16</v>
      </c>
      <c r="W20" s="36">
        <f>V20*2+U20+T20</f>
        <v>347</v>
      </c>
    </row>
    <row r="21" spans="2:16" ht="15" thickBot="1">
      <c r="B21" s="32">
        <v>12</v>
      </c>
      <c r="C21" s="33" t="str">
        <f>Квалификация!B14</f>
        <v>Соболев Павел</v>
      </c>
      <c r="D21" s="33">
        <v>215</v>
      </c>
      <c r="E21" s="33">
        <v>206</v>
      </c>
      <c r="F21" s="33">
        <v>5</v>
      </c>
      <c r="G21" s="31">
        <f>F21*2+E21+D21</f>
        <v>431</v>
      </c>
      <c r="I21" s="32">
        <v>4</v>
      </c>
      <c r="J21" s="33" t="str">
        <f>Квалификация!B6</f>
        <v>Гриник Юрий</v>
      </c>
      <c r="K21" s="33">
        <v>233</v>
      </c>
      <c r="L21" s="33">
        <v>184</v>
      </c>
      <c r="M21" s="33">
        <v>13</v>
      </c>
      <c r="N21" s="31">
        <f>M21*2+L21+K21</f>
        <v>443</v>
      </c>
      <c r="O21" s="25"/>
      <c r="P21" s="25"/>
    </row>
    <row r="22" spans="2:42" ht="15" thickBot="1">
      <c r="B22" s="21">
        <v>21</v>
      </c>
      <c r="C22" s="22" t="str">
        <f>Turbo!A4</f>
        <v>Гарапко Федор</v>
      </c>
      <c r="D22" s="22">
        <v>171</v>
      </c>
      <c r="E22" s="22">
        <v>157</v>
      </c>
      <c r="F22" s="22">
        <v>9</v>
      </c>
      <c r="G22" s="23">
        <f>F22*2+E22+D22</f>
        <v>346</v>
      </c>
      <c r="I22" s="41">
        <v>14</v>
      </c>
      <c r="J22" s="42" t="s">
        <v>10</v>
      </c>
      <c r="K22" s="42">
        <v>156</v>
      </c>
      <c r="L22" s="42">
        <v>213</v>
      </c>
      <c r="M22" s="42">
        <v>9</v>
      </c>
      <c r="N22" s="36">
        <f>M22*2+L22+K22</f>
        <v>387</v>
      </c>
      <c r="O22" s="25"/>
      <c r="P22" s="25"/>
      <c r="AA22" s="38"/>
      <c r="AB22" s="39" t="s">
        <v>26</v>
      </c>
      <c r="AC22" s="39">
        <v>1</v>
      </c>
      <c r="AD22" s="39">
        <v>2</v>
      </c>
      <c r="AE22" s="39" t="s">
        <v>24</v>
      </c>
      <c r="AF22" s="40" t="s">
        <v>44</v>
      </c>
      <c r="AJ22" s="38"/>
      <c r="AK22" s="39" t="s">
        <v>26</v>
      </c>
      <c r="AL22" s="39">
        <v>1</v>
      </c>
      <c r="AM22" s="39">
        <v>2</v>
      </c>
      <c r="AN22" s="39" t="s">
        <v>24</v>
      </c>
      <c r="AO22" s="39" t="s">
        <v>44</v>
      </c>
      <c r="AP22" s="40"/>
    </row>
    <row r="23" spans="27:42" ht="15" thickBot="1">
      <c r="AA23" s="32">
        <v>3</v>
      </c>
      <c r="AB23" s="33" t="s">
        <v>16</v>
      </c>
      <c r="AC23" s="33">
        <v>202</v>
      </c>
      <c r="AD23" s="33">
        <v>169</v>
      </c>
      <c r="AE23" s="33">
        <v>8</v>
      </c>
      <c r="AF23" s="83">
        <f>AE23*2+AD23+AC23</f>
        <v>387</v>
      </c>
      <c r="AJ23" s="32"/>
      <c r="AK23" s="33" t="s">
        <v>14</v>
      </c>
      <c r="AL23" s="33">
        <v>245</v>
      </c>
      <c r="AM23" s="33">
        <v>237</v>
      </c>
      <c r="AN23" s="33">
        <v>4</v>
      </c>
      <c r="AO23" s="33">
        <f>AN23*2+AM23+AL23</f>
        <v>490</v>
      </c>
      <c r="AP23" s="43" t="s">
        <v>56</v>
      </c>
    </row>
    <row r="24" spans="2:42" ht="15" thickBot="1">
      <c r="B24" s="16"/>
      <c r="C24" s="17" t="s">
        <v>26</v>
      </c>
      <c r="D24" s="17">
        <v>1</v>
      </c>
      <c r="E24" s="17">
        <v>2</v>
      </c>
      <c r="F24" s="17" t="s">
        <v>24</v>
      </c>
      <c r="G24" s="18" t="s">
        <v>44</v>
      </c>
      <c r="I24" s="38"/>
      <c r="J24" s="39" t="s">
        <v>26</v>
      </c>
      <c r="K24" s="39">
        <v>1</v>
      </c>
      <c r="L24" s="39">
        <v>2</v>
      </c>
      <c r="M24" s="39" t="s">
        <v>24</v>
      </c>
      <c r="N24" s="40" t="s">
        <v>44</v>
      </c>
      <c r="O24" s="25"/>
      <c r="P24" s="25"/>
      <c r="AA24" s="34">
        <v>10</v>
      </c>
      <c r="AB24" s="35" t="s">
        <v>9</v>
      </c>
      <c r="AC24" s="35">
        <v>167</v>
      </c>
      <c r="AD24" s="35">
        <v>158</v>
      </c>
      <c r="AE24" s="35">
        <v>16</v>
      </c>
      <c r="AF24" s="36">
        <f>AE24*2+AD24+AC24</f>
        <v>357</v>
      </c>
      <c r="AJ24" s="34"/>
      <c r="AK24" s="35" t="s">
        <v>16</v>
      </c>
      <c r="AL24" s="35">
        <v>255</v>
      </c>
      <c r="AM24" s="35">
        <v>201</v>
      </c>
      <c r="AN24" s="35">
        <v>8</v>
      </c>
      <c r="AO24" s="35">
        <f>AN24*2+AM24+AL24</f>
        <v>472</v>
      </c>
      <c r="AP24" s="36" t="s">
        <v>57</v>
      </c>
    </row>
    <row r="25" spans="2:16" ht="15" thickBot="1">
      <c r="B25" s="32">
        <v>13</v>
      </c>
      <c r="C25" s="33" t="str">
        <f>Квалификация!B15</f>
        <v>Шилкин Дмитрий</v>
      </c>
      <c r="D25" s="33">
        <v>224</v>
      </c>
      <c r="E25" s="33">
        <v>177</v>
      </c>
      <c r="F25" s="33">
        <v>9</v>
      </c>
      <c r="G25" s="31">
        <f>F25*2+E25+D25</f>
        <v>419</v>
      </c>
      <c r="I25" s="32">
        <v>5</v>
      </c>
      <c r="J25" s="33" t="str">
        <f>Квалификация!B7</f>
        <v>Кошелев Олег</v>
      </c>
      <c r="K25" s="33">
        <v>164</v>
      </c>
      <c r="L25" s="33">
        <v>182</v>
      </c>
      <c r="M25" s="33">
        <v>10</v>
      </c>
      <c r="N25" s="31">
        <f>M25*2+L25+K25</f>
        <v>366</v>
      </c>
      <c r="O25" s="25"/>
      <c r="P25" s="25"/>
    </row>
    <row r="26" spans="2:23" ht="15" thickBot="1">
      <c r="B26" s="34">
        <v>20</v>
      </c>
      <c r="C26" s="35" t="str">
        <f>Turbo!A3</f>
        <v>Шилкин Дмитрий </v>
      </c>
      <c r="D26" s="35">
        <v>157</v>
      </c>
      <c r="E26" s="35">
        <v>192</v>
      </c>
      <c r="F26" s="35">
        <v>3</v>
      </c>
      <c r="G26" s="36">
        <f>F26*2+E26+D26</f>
        <v>355</v>
      </c>
      <c r="I26" s="41">
        <v>13</v>
      </c>
      <c r="J26" s="42" t="s">
        <v>29</v>
      </c>
      <c r="K26" s="42">
        <v>176</v>
      </c>
      <c r="L26" s="42">
        <v>171</v>
      </c>
      <c r="M26" s="42">
        <v>9</v>
      </c>
      <c r="N26" s="36">
        <f>M26*2+L26+K26</f>
        <v>365</v>
      </c>
      <c r="O26" s="25"/>
      <c r="P26" s="25"/>
      <c r="R26" s="38"/>
      <c r="S26" s="39" t="s">
        <v>26</v>
      </c>
      <c r="T26" s="39">
        <v>1</v>
      </c>
      <c r="U26" s="39">
        <v>2</v>
      </c>
      <c r="V26" s="39" t="s">
        <v>24</v>
      </c>
      <c r="W26" s="40" t="s">
        <v>44</v>
      </c>
    </row>
    <row r="27" spans="18:23" ht="15" thickBot="1">
      <c r="R27" s="41">
        <v>5</v>
      </c>
      <c r="S27" s="42" t="s">
        <v>19</v>
      </c>
      <c r="T27" s="42">
        <v>185</v>
      </c>
      <c r="U27" s="42">
        <v>170</v>
      </c>
      <c r="V27" s="42">
        <v>10</v>
      </c>
      <c r="W27" s="36">
        <f>V27*2+U27+T27</f>
        <v>375</v>
      </c>
    </row>
    <row r="28" spans="2:23" ht="15" thickBot="1">
      <c r="B28" s="16"/>
      <c r="C28" s="17" t="s">
        <v>26</v>
      </c>
      <c r="D28" s="17">
        <v>1</v>
      </c>
      <c r="E28" s="17">
        <v>2</v>
      </c>
      <c r="F28" s="17" t="s">
        <v>24</v>
      </c>
      <c r="G28" s="18" t="s">
        <v>44</v>
      </c>
      <c r="I28" s="38"/>
      <c r="J28" s="39" t="s">
        <v>26</v>
      </c>
      <c r="K28" s="39">
        <v>1</v>
      </c>
      <c r="L28" s="39">
        <v>2</v>
      </c>
      <c r="M28" s="39" t="s">
        <v>24</v>
      </c>
      <c r="N28" s="40" t="s">
        <v>44</v>
      </c>
      <c r="O28" s="25"/>
      <c r="P28" s="25"/>
      <c r="R28" s="29">
        <v>10</v>
      </c>
      <c r="S28" s="30" t="s">
        <v>9</v>
      </c>
      <c r="T28" s="30">
        <v>158</v>
      </c>
      <c r="U28" s="30">
        <v>188</v>
      </c>
      <c r="V28" s="30">
        <v>16</v>
      </c>
      <c r="W28" s="31">
        <f>V28*2+U28+T28</f>
        <v>378</v>
      </c>
    </row>
    <row r="29" spans="2:16" ht="15" thickBot="1">
      <c r="B29" s="32">
        <v>14</v>
      </c>
      <c r="C29" s="33" t="str">
        <f>Квалификация!B16</f>
        <v>Симаченко Сергей</v>
      </c>
      <c r="D29" s="33">
        <v>162</v>
      </c>
      <c r="E29" s="33">
        <v>242</v>
      </c>
      <c r="F29" s="33">
        <v>9</v>
      </c>
      <c r="G29" s="31">
        <f>F29*2+E29+D29</f>
        <v>422</v>
      </c>
      <c r="I29" s="32">
        <v>6</v>
      </c>
      <c r="J29" s="33" t="str">
        <f>Квалификация!B8</f>
        <v>Фейзуллаев Эльхан</v>
      </c>
      <c r="K29" s="33">
        <v>186</v>
      </c>
      <c r="L29" s="33">
        <v>179</v>
      </c>
      <c r="M29" s="33">
        <v>4</v>
      </c>
      <c r="N29" s="31">
        <f>M29*2+L29+K29</f>
        <v>373</v>
      </c>
      <c r="O29" s="25"/>
      <c r="P29" s="25"/>
    </row>
    <row r="30" spans="2:42" ht="15" thickBot="1">
      <c r="B30" s="34">
        <v>19</v>
      </c>
      <c r="C30" s="35" t="str">
        <f>Turbo!A2</f>
        <v>Фоменко Сергей</v>
      </c>
      <c r="D30" s="35">
        <v>159</v>
      </c>
      <c r="E30" s="35">
        <v>222</v>
      </c>
      <c r="F30" s="35">
        <v>13</v>
      </c>
      <c r="G30" s="36">
        <f>F30*2+E30+D30</f>
        <v>407</v>
      </c>
      <c r="I30" s="41">
        <v>12</v>
      </c>
      <c r="J30" s="42" t="s">
        <v>43</v>
      </c>
      <c r="K30" s="42">
        <v>177</v>
      </c>
      <c r="L30" s="42">
        <v>180</v>
      </c>
      <c r="M30" s="42">
        <v>5</v>
      </c>
      <c r="N30" s="36">
        <f>M30*2+L30+K30</f>
        <v>367</v>
      </c>
      <c r="O30" s="25"/>
      <c r="P30" s="25"/>
      <c r="AA30" s="38"/>
      <c r="AB30" s="39" t="s">
        <v>26</v>
      </c>
      <c r="AC30" s="39">
        <v>1</v>
      </c>
      <c r="AD30" s="39">
        <v>2</v>
      </c>
      <c r="AE30" s="39" t="s">
        <v>24</v>
      </c>
      <c r="AF30" s="40" t="s">
        <v>44</v>
      </c>
      <c r="AJ30" s="42"/>
      <c r="AK30" s="42" t="s">
        <v>26</v>
      </c>
      <c r="AL30" s="42">
        <v>1</v>
      </c>
      <c r="AM30" s="42">
        <v>2</v>
      </c>
      <c r="AN30" s="42" t="s">
        <v>24</v>
      </c>
      <c r="AO30" s="42" t="s">
        <v>44</v>
      </c>
      <c r="AP30" s="42"/>
    </row>
    <row r="31" spans="27:42" ht="15" thickBot="1">
      <c r="AA31" s="41">
        <v>4</v>
      </c>
      <c r="AB31" s="42" t="s">
        <v>28</v>
      </c>
      <c r="AC31" s="42">
        <v>154</v>
      </c>
      <c r="AD31" s="42">
        <v>168</v>
      </c>
      <c r="AE31" s="42">
        <v>13</v>
      </c>
      <c r="AF31" s="36">
        <f>AE31*2+AD31+AC31</f>
        <v>348</v>
      </c>
      <c r="AJ31" s="33"/>
      <c r="AK31" s="33" t="s">
        <v>9</v>
      </c>
      <c r="AL31" s="33">
        <v>204</v>
      </c>
      <c r="AM31" s="33">
        <v>180</v>
      </c>
      <c r="AN31" s="33">
        <v>16</v>
      </c>
      <c r="AO31" s="33">
        <f>AN31*2+AM31+AL31</f>
        <v>416</v>
      </c>
      <c r="AP31" s="42" t="s">
        <v>58</v>
      </c>
    </row>
    <row r="32" spans="2:42" ht="15" thickBot="1">
      <c r="B32" s="16"/>
      <c r="C32" s="17" t="s">
        <v>26</v>
      </c>
      <c r="D32" s="17">
        <v>1</v>
      </c>
      <c r="E32" s="17">
        <v>2</v>
      </c>
      <c r="F32" s="17" t="s">
        <v>24</v>
      </c>
      <c r="G32" s="18" t="s">
        <v>44</v>
      </c>
      <c r="I32" s="38"/>
      <c r="J32" s="39" t="s">
        <v>26</v>
      </c>
      <c r="K32" s="39">
        <v>1</v>
      </c>
      <c r="L32" s="39">
        <v>2</v>
      </c>
      <c r="M32" s="39" t="s">
        <v>24</v>
      </c>
      <c r="N32" s="40" t="s">
        <v>44</v>
      </c>
      <c r="O32" s="25"/>
      <c r="P32" s="25"/>
      <c r="AA32" s="29">
        <v>6</v>
      </c>
      <c r="AB32" s="30" t="s">
        <v>14</v>
      </c>
      <c r="AC32" s="30">
        <v>173</v>
      </c>
      <c r="AD32" s="30">
        <v>191</v>
      </c>
      <c r="AE32" s="30">
        <v>4</v>
      </c>
      <c r="AF32" s="31">
        <f>AE32*2+AD32+AC32</f>
        <v>372</v>
      </c>
      <c r="AJ32" s="42"/>
      <c r="AK32" s="42" t="s">
        <v>28</v>
      </c>
      <c r="AL32" s="42">
        <v>201</v>
      </c>
      <c r="AM32" s="42">
        <v>188</v>
      </c>
      <c r="AN32" s="42">
        <v>13</v>
      </c>
      <c r="AO32" s="42">
        <f>AN32*2+AM32+AL32</f>
        <v>415</v>
      </c>
      <c r="AP32" s="42" t="s">
        <v>59</v>
      </c>
    </row>
    <row r="33" spans="2:42" ht="15" thickBot="1">
      <c r="B33" s="32">
        <v>15</v>
      </c>
      <c r="C33" s="33" t="s">
        <v>20</v>
      </c>
      <c r="D33" s="33">
        <v>179</v>
      </c>
      <c r="E33" s="33">
        <v>194</v>
      </c>
      <c r="F33" s="33">
        <v>10</v>
      </c>
      <c r="G33" s="31">
        <f>F33*2+E33+D33</f>
        <v>393</v>
      </c>
      <c r="I33" s="32">
        <v>7</v>
      </c>
      <c r="J33" s="33" t="str">
        <f>Квалификация!B9</f>
        <v>Стронский Эдуард</v>
      </c>
      <c r="K33" s="33">
        <v>186</v>
      </c>
      <c r="L33" s="33">
        <v>180</v>
      </c>
      <c r="M33" s="33">
        <v>10</v>
      </c>
      <c r="N33" s="31">
        <f>M33*2+L33+K33</f>
        <v>386</v>
      </c>
      <c r="O33" s="25"/>
      <c r="P33" s="25"/>
      <c r="AJ33" s="44"/>
      <c r="AK33" s="44"/>
      <c r="AL33" s="44"/>
      <c r="AM33" s="44"/>
      <c r="AN33" s="44"/>
      <c r="AO33" s="44"/>
      <c r="AP33" s="44"/>
    </row>
    <row r="34" spans="2:42" ht="15" thickBot="1">
      <c r="B34" s="21">
        <v>18</v>
      </c>
      <c r="C34" s="22" t="str">
        <f>'High-low'!B4</f>
        <v>Осередько Вячеслав</v>
      </c>
      <c r="D34" s="22">
        <v>145</v>
      </c>
      <c r="E34" s="22">
        <v>137</v>
      </c>
      <c r="F34" s="22">
        <v>7</v>
      </c>
      <c r="G34" s="23">
        <f>F34*2+E34+D34</f>
        <v>296</v>
      </c>
      <c r="I34" s="41">
        <v>11</v>
      </c>
      <c r="J34" s="42" t="s">
        <v>17</v>
      </c>
      <c r="K34" s="42">
        <v>183</v>
      </c>
      <c r="L34" s="42">
        <v>167</v>
      </c>
      <c r="M34" s="42">
        <v>10</v>
      </c>
      <c r="N34" s="36">
        <f>M34*2+L34+K34</f>
        <v>370</v>
      </c>
      <c r="O34" s="25"/>
      <c r="P34" s="25"/>
      <c r="R34" s="38"/>
      <c r="S34" s="39" t="s">
        <v>26</v>
      </c>
      <c r="T34" s="39">
        <v>1</v>
      </c>
      <c r="U34" s="39">
        <v>2</v>
      </c>
      <c r="V34" s="39" t="s">
        <v>24</v>
      </c>
      <c r="W34" s="40" t="s">
        <v>44</v>
      </c>
      <c r="AJ34" s="44"/>
      <c r="AK34" s="44"/>
      <c r="AL34" s="44"/>
      <c r="AM34" s="44"/>
      <c r="AN34" s="44"/>
      <c r="AO34" s="44"/>
      <c r="AP34" s="44"/>
    </row>
    <row r="35" spans="18:42" ht="15" thickBot="1">
      <c r="R35" s="32">
        <v>6</v>
      </c>
      <c r="S35" s="33" t="s">
        <v>14</v>
      </c>
      <c r="T35" s="33">
        <v>187</v>
      </c>
      <c r="U35" s="33">
        <v>247</v>
      </c>
      <c r="V35" s="33">
        <v>4</v>
      </c>
      <c r="W35" s="31">
        <f>V35*2+U35+T35</f>
        <v>442</v>
      </c>
      <c r="AJ35" s="44"/>
      <c r="AK35" s="44"/>
      <c r="AL35" s="44"/>
      <c r="AM35" s="44"/>
      <c r="AN35" s="44"/>
      <c r="AO35" s="44"/>
      <c r="AP35" s="44"/>
    </row>
    <row r="36" spans="2:23" ht="15" thickBot="1">
      <c r="B36" s="16"/>
      <c r="C36" s="17" t="s">
        <v>26</v>
      </c>
      <c r="D36" s="17">
        <v>1</v>
      </c>
      <c r="E36" s="17">
        <v>2</v>
      </c>
      <c r="F36" s="17" t="s">
        <v>24</v>
      </c>
      <c r="G36" s="18" t="s">
        <v>44</v>
      </c>
      <c r="I36" s="38"/>
      <c r="J36" s="39" t="s">
        <v>26</v>
      </c>
      <c r="K36" s="39">
        <v>1</v>
      </c>
      <c r="L36" s="39">
        <v>2</v>
      </c>
      <c r="M36" s="39" t="s">
        <v>24</v>
      </c>
      <c r="N36" s="40" t="s">
        <v>44</v>
      </c>
      <c r="O36" s="25"/>
      <c r="P36" s="25"/>
      <c r="R36" s="34">
        <v>7</v>
      </c>
      <c r="S36" s="35" t="s">
        <v>31</v>
      </c>
      <c r="T36" s="35">
        <v>192</v>
      </c>
      <c r="U36" s="35">
        <v>160</v>
      </c>
      <c r="V36" s="35">
        <v>10</v>
      </c>
      <c r="W36" s="36">
        <f>V36*2+U36+T36</f>
        <v>372</v>
      </c>
    </row>
    <row r="37" spans="1:16" ht="15" thickBot="1">
      <c r="A37" s="26"/>
      <c r="B37" s="19">
        <v>16</v>
      </c>
      <c r="C37" s="20" t="str">
        <f>'High-low'!B2</f>
        <v>Лобанов Валентин</v>
      </c>
      <c r="D37" s="20">
        <v>203</v>
      </c>
      <c r="E37" s="20">
        <v>154</v>
      </c>
      <c r="F37" s="20">
        <v>0</v>
      </c>
      <c r="G37" s="23">
        <f>F37*2+E37+D37</f>
        <v>357</v>
      </c>
      <c r="I37" s="41">
        <v>8</v>
      </c>
      <c r="J37" s="42" t="str">
        <f>Квалификация!B10</f>
        <v>Дементьев Виктор</v>
      </c>
      <c r="K37" s="42">
        <v>193</v>
      </c>
      <c r="L37" s="42">
        <v>166</v>
      </c>
      <c r="M37" s="42">
        <v>12</v>
      </c>
      <c r="N37" s="36">
        <f>M37*2+L37+K37</f>
        <v>383</v>
      </c>
      <c r="O37" s="25"/>
      <c r="P37" s="25"/>
    </row>
    <row r="38" spans="2:16" ht="15" thickBot="1">
      <c r="B38" s="29">
        <v>17</v>
      </c>
      <c r="C38" s="30" t="str">
        <f>'High-low'!B3</f>
        <v>Панчук Петр</v>
      </c>
      <c r="D38" s="30">
        <v>174</v>
      </c>
      <c r="E38" s="30">
        <v>166</v>
      </c>
      <c r="F38" s="30">
        <v>16</v>
      </c>
      <c r="G38" s="31">
        <f>F38*2+E38+D38</f>
        <v>372</v>
      </c>
      <c r="I38" s="32">
        <v>10</v>
      </c>
      <c r="J38" s="33" t="s">
        <v>9</v>
      </c>
      <c r="K38" s="33">
        <v>181</v>
      </c>
      <c r="L38" s="33">
        <v>188</v>
      </c>
      <c r="M38" s="33">
        <v>16</v>
      </c>
      <c r="N38" s="31">
        <f>M38*2+L38+K38</f>
        <v>401</v>
      </c>
      <c r="O38" s="25"/>
      <c r="P38" s="25"/>
    </row>
    <row r="42" spans="7:16" ht="14.25"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9:15" ht="14.25">
      <c r="I43" s="84"/>
      <c r="J43" s="84"/>
      <c r="K43" s="84"/>
      <c r="L43" s="84"/>
      <c r="M43" s="84"/>
      <c r="N43" s="84"/>
      <c r="O43" s="84"/>
    </row>
    <row r="44" spans="1:15" ht="15" thickBot="1">
      <c r="A44" s="15">
        <v>5</v>
      </c>
      <c r="B44" s="34">
        <v>5</v>
      </c>
      <c r="C44" s="35" t="s">
        <v>19</v>
      </c>
      <c r="D44" s="35">
        <v>185</v>
      </c>
      <c r="E44" s="35">
        <v>170</v>
      </c>
      <c r="F44" s="35">
        <v>10</v>
      </c>
      <c r="G44" s="36">
        <v>375</v>
      </c>
      <c r="H44" s="15">
        <v>550</v>
      </c>
      <c r="I44" s="84"/>
      <c r="J44" s="84"/>
      <c r="K44" s="84"/>
      <c r="L44" s="84"/>
      <c r="M44" s="84"/>
      <c r="N44" s="84"/>
      <c r="O44" s="84"/>
    </row>
    <row r="45" spans="1:15" ht="15" thickBot="1">
      <c r="A45" s="15">
        <v>6</v>
      </c>
      <c r="B45" s="34">
        <v>7</v>
      </c>
      <c r="C45" s="35" t="s">
        <v>31</v>
      </c>
      <c r="D45" s="35">
        <v>192</v>
      </c>
      <c r="E45" s="35">
        <v>160</v>
      </c>
      <c r="F45" s="35">
        <v>10</v>
      </c>
      <c r="G45" s="36">
        <v>372</v>
      </c>
      <c r="H45" s="15">
        <v>550</v>
      </c>
      <c r="I45" s="84"/>
      <c r="J45" s="84"/>
      <c r="K45" s="84"/>
      <c r="L45" s="84"/>
      <c r="M45" s="84"/>
      <c r="N45" s="84"/>
      <c r="O45" s="84"/>
    </row>
    <row r="46" spans="1:15" ht="15" thickBot="1">
      <c r="A46" s="15">
        <v>7</v>
      </c>
      <c r="B46" s="41">
        <v>17</v>
      </c>
      <c r="C46" s="42" t="s">
        <v>34</v>
      </c>
      <c r="D46" s="42">
        <v>154</v>
      </c>
      <c r="E46" s="42">
        <v>161</v>
      </c>
      <c r="F46" s="42">
        <v>16</v>
      </c>
      <c r="G46" s="36">
        <v>347</v>
      </c>
      <c r="H46" s="15">
        <v>550</v>
      </c>
      <c r="I46" s="84"/>
      <c r="J46" s="84"/>
      <c r="K46" s="84"/>
      <c r="L46" s="84"/>
      <c r="M46" s="84"/>
      <c r="N46" s="84"/>
      <c r="O46" s="84"/>
    </row>
    <row r="47" spans="1:15" ht="15" thickBot="1">
      <c r="A47" s="15">
        <v>8</v>
      </c>
      <c r="B47" s="34">
        <v>24</v>
      </c>
      <c r="C47" s="35" t="s">
        <v>21</v>
      </c>
      <c r="D47" s="35">
        <v>131</v>
      </c>
      <c r="E47" s="35">
        <v>180</v>
      </c>
      <c r="F47" s="35">
        <v>16</v>
      </c>
      <c r="G47" s="36">
        <v>343</v>
      </c>
      <c r="H47" s="15">
        <v>550</v>
      </c>
      <c r="I47" s="84"/>
      <c r="J47" s="84"/>
      <c r="K47" s="84"/>
      <c r="L47" s="84"/>
      <c r="M47" s="84"/>
      <c r="N47" s="84"/>
      <c r="O47" s="84"/>
    </row>
    <row r="48" spans="1:15" ht="15" thickBot="1">
      <c r="A48" s="15">
        <v>9</v>
      </c>
      <c r="B48" s="41">
        <v>1</v>
      </c>
      <c r="C48" s="42" t="s">
        <v>7</v>
      </c>
      <c r="D48" s="42">
        <v>187</v>
      </c>
      <c r="E48" s="42">
        <v>178</v>
      </c>
      <c r="F48" s="42">
        <v>3</v>
      </c>
      <c r="G48" s="36">
        <f>F48*2+E48+D48</f>
        <v>371</v>
      </c>
      <c r="H48" s="15">
        <v>350</v>
      </c>
      <c r="I48" s="84"/>
      <c r="J48" s="84"/>
      <c r="K48" s="84"/>
      <c r="L48" s="84"/>
      <c r="M48" s="84"/>
      <c r="N48" s="84"/>
      <c r="O48" s="84"/>
    </row>
    <row r="49" spans="1:15" ht="15" thickBot="1">
      <c r="A49" s="15">
        <v>10</v>
      </c>
      <c r="B49" s="41">
        <v>2</v>
      </c>
      <c r="C49" s="42" t="s">
        <v>22</v>
      </c>
      <c r="D49" s="42">
        <v>191</v>
      </c>
      <c r="E49" s="42">
        <v>161</v>
      </c>
      <c r="F49" s="42">
        <v>14</v>
      </c>
      <c r="G49" s="36">
        <v>380</v>
      </c>
      <c r="H49" s="15">
        <v>350</v>
      </c>
      <c r="I49" s="84"/>
      <c r="J49" s="84"/>
      <c r="K49" s="84"/>
      <c r="L49" s="84"/>
      <c r="M49" s="84"/>
      <c r="N49" s="84"/>
      <c r="O49" s="84"/>
    </row>
    <row r="50" spans="1:15" ht="15" thickBot="1">
      <c r="A50" s="15">
        <v>11</v>
      </c>
      <c r="B50" s="41">
        <v>8</v>
      </c>
      <c r="C50" s="42" t="s">
        <v>41</v>
      </c>
      <c r="D50" s="42">
        <v>193</v>
      </c>
      <c r="E50" s="42">
        <v>166</v>
      </c>
      <c r="F50" s="42">
        <v>12</v>
      </c>
      <c r="G50" s="36">
        <v>383</v>
      </c>
      <c r="H50" s="15">
        <v>350</v>
      </c>
      <c r="I50" s="84"/>
      <c r="J50" s="84"/>
      <c r="K50" s="84"/>
      <c r="L50" s="84"/>
      <c r="M50" s="84"/>
      <c r="N50" s="84"/>
      <c r="O50" s="84"/>
    </row>
    <row r="51" spans="1:15" ht="15" thickBot="1">
      <c r="A51" s="15">
        <v>12</v>
      </c>
      <c r="B51" s="41">
        <v>11</v>
      </c>
      <c r="C51" s="42" t="s">
        <v>17</v>
      </c>
      <c r="D51" s="42">
        <v>183</v>
      </c>
      <c r="E51" s="42">
        <v>167</v>
      </c>
      <c r="F51" s="42">
        <v>10</v>
      </c>
      <c r="G51" s="36">
        <f>F51*2+E51+D51</f>
        <v>370</v>
      </c>
      <c r="H51" s="15">
        <v>350</v>
      </c>
      <c r="I51" s="84"/>
      <c r="J51" s="84"/>
      <c r="K51" s="84"/>
      <c r="L51" s="84"/>
      <c r="M51" s="84"/>
      <c r="N51" s="84"/>
      <c r="O51" s="84"/>
    </row>
    <row r="52" spans="1:8" ht="15" thickBot="1">
      <c r="A52" s="15">
        <v>13</v>
      </c>
      <c r="B52" s="41">
        <v>12</v>
      </c>
      <c r="C52" s="42" t="s">
        <v>43</v>
      </c>
      <c r="D52" s="42">
        <v>177</v>
      </c>
      <c r="E52" s="42">
        <v>180</v>
      </c>
      <c r="F52" s="42">
        <v>5</v>
      </c>
      <c r="G52" s="36">
        <f>F52*2+E52+D52</f>
        <v>367</v>
      </c>
      <c r="H52" s="15">
        <v>150</v>
      </c>
    </row>
    <row r="53" spans="1:8" ht="15" thickBot="1">
      <c r="A53" s="15">
        <v>14</v>
      </c>
      <c r="B53" s="41">
        <v>13</v>
      </c>
      <c r="C53" s="42" t="s">
        <v>29</v>
      </c>
      <c r="D53" s="42">
        <v>176</v>
      </c>
      <c r="E53" s="42">
        <v>171</v>
      </c>
      <c r="F53" s="42">
        <v>9</v>
      </c>
      <c r="G53" s="36">
        <f>F53*2+E53+D53</f>
        <v>365</v>
      </c>
      <c r="H53" s="15">
        <v>150</v>
      </c>
    </row>
    <row r="54" spans="1:8" ht="15" thickBot="1">
      <c r="A54" s="15">
        <v>15</v>
      </c>
      <c r="B54" s="41">
        <v>14</v>
      </c>
      <c r="C54" s="42" t="s">
        <v>10</v>
      </c>
      <c r="D54" s="42">
        <v>156</v>
      </c>
      <c r="E54" s="42">
        <v>213</v>
      </c>
      <c r="F54" s="42">
        <v>9</v>
      </c>
      <c r="G54" s="36">
        <f>F54*2+E54+D54</f>
        <v>387</v>
      </c>
      <c r="H54" s="15">
        <v>150</v>
      </c>
    </row>
    <row r="55" spans="1:8" ht="15" thickBot="1">
      <c r="A55" s="15">
        <v>16</v>
      </c>
      <c r="B55" s="41">
        <v>15</v>
      </c>
      <c r="C55" s="42" t="s">
        <v>20</v>
      </c>
      <c r="D55" s="42">
        <v>158</v>
      </c>
      <c r="E55" s="42">
        <v>170</v>
      </c>
      <c r="F55" s="42">
        <v>10</v>
      </c>
      <c r="G55" s="36">
        <f>F55*2+E55+D55</f>
        <v>348</v>
      </c>
      <c r="H55" s="15">
        <v>150</v>
      </c>
    </row>
    <row r="56" spans="1:8" ht="14.25">
      <c r="A56" s="15">
        <v>17</v>
      </c>
      <c r="B56" s="74">
        <v>9</v>
      </c>
      <c r="C56" s="75" t="s">
        <v>42</v>
      </c>
      <c r="D56" s="75">
        <v>155</v>
      </c>
      <c r="E56" s="75">
        <v>192</v>
      </c>
      <c r="F56" s="75">
        <v>2</v>
      </c>
      <c r="G56" s="76">
        <v>351</v>
      </c>
      <c r="H56" s="15" t="s">
        <v>55</v>
      </c>
    </row>
    <row r="57" spans="1:8" ht="14.25">
      <c r="A57" s="15">
        <v>18</v>
      </c>
      <c r="B57" s="77">
        <v>16</v>
      </c>
      <c r="C57" s="78" t="s">
        <v>32</v>
      </c>
      <c r="D57" s="78">
        <v>203</v>
      </c>
      <c r="E57" s="78">
        <v>154</v>
      </c>
      <c r="F57" s="78">
        <v>0</v>
      </c>
      <c r="G57" s="79">
        <v>357</v>
      </c>
      <c r="H57" s="15" t="s">
        <v>55</v>
      </c>
    </row>
    <row r="58" spans="1:8" ht="14.25">
      <c r="A58" s="15">
        <v>19</v>
      </c>
      <c r="B58" s="77">
        <v>18</v>
      </c>
      <c r="C58" s="78" t="s">
        <v>30</v>
      </c>
      <c r="D58" s="78">
        <v>145</v>
      </c>
      <c r="E58" s="78">
        <v>137</v>
      </c>
      <c r="F58" s="78">
        <v>7</v>
      </c>
      <c r="G58" s="79">
        <v>296</v>
      </c>
      <c r="H58" s="15" t="s">
        <v>55</v>
      </c>
    </row>
    <row r="59" spans="1:8" ht="14.25">
      <c r="A59" s="15">
        <v>20</v>
      </c>
      <c r="B59" s="77">
        <v>19</v>
      </c>
      <c r="C59" s="78" t="s">
        <v>12</v>
      </c>
      <c r="D59" s="78">
        <v>159</v>
      </c>
      <c r="E59" s="78">
        <v>222</v>
      </c>
      <c r="F59" s="78">
        <v>13</v>
      </c>
      <c r="G59" s="79">
        <v>407</v>
      </c>
      <c r="H59" s="15" t="s">
        <v>55</v>
      </c>
    </row>
    <row r="60" spans="1:8" ht="14.25">
      <c r="A60" s="15">
        <v>21</v>
      </c>
      <c r="B60" s="77">
        <v>20</v>
      </c>
      <c r="C60" s="78" t="s">
        <v>40</v>
      </c>
      <c r="D60" s="78">
        <v>157</v>
      </c>
      <c r="E60" s="78">
        <v>192</v>
      </c>
      <c r="F60" s="78">
        <v>3</v>
      </c>
      <c r="G60" s="79">
        <v>355</v>
      </c>
      <c r="H60" s="15" t="s">
        <v>54</v>
      </c>
    </row>
    <row r="61" spans="1:8" ht="14.25">
      <c r="A61" s="15">
        <v>22</v>
      </c>
      <c r="B61" s="77">
        <v>21</v>
      </c>
      <c r="C61" s="78" t="s">
        <v>33</v>
      </c>
      <c r="D61" s="78">
        <v>171</v>
      </c>
      <c r="E61" s="78">
        <v>157</v>
      </c>
      <c r="F61" s="78">
        <v>9</v>
      </c>
      <c r="G61" s="79">
        <v>346</v>
      </c>
      <c r="H61" s="15" t="s">
        <v>54</v>
      </c>
    </row>
    <row r="62" spans="1:8" ht="14.25">
      <c r="A62" s="15">
        <v>23</v>
      </c>
      <c r="B62" s="77">
        <v>22</v>
      </c>
      <c r="C62" s="78" t="s">
        <v>38</v>
      </c>
      <c r="D62" s="78">
        <v>147</v>
      </c>
      <c r="E62" s="78">
        <v>210</v>
      </c>
      <c r="F62" s="78">
        <v>11</v>
      </c>
      <c r="G62" s="79">
        <v>379</v>
      </c>
      <c r="H62" s="15" t="s">
        <v>54</v>
      </c>
    </row>
    <row r="63" spans="1:8" ht="15" thickBot="1">
      <c r="A63" s="15">
        <v>24</v>
      </c>
      <c r="B63" s="80">
        <v>23</v>
      </c>
      <c r="C63" s="81" t="s">
        <v>18</v>
      </c>
      <c r="D63" s="81">
        <v>186</v>
      </c>
      <c r="E63" s="81">
        <v>156</v>
      </c>
      <c r="F63" s="81">
        <v>17</v>
      </c>
      <c r="G63" s="82">
        <v>376</v>
      </c>
      <c r="H63" s="15" t="s">
        <v>54</v>
      </c>
    </row>
  </sheetData>
  <sheetProtection/>
  <mergeCells count="5">
    <mergeCell ref="AJ2:AO4"/>
    <mergeCell ref="B2:G4"/>
    <mergeCell ref="I2:N4"/>
    <mergeCell ref="R2:W4"/>
    <mergeCell ref="AA2:A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3"/>
  <sheetViews>
    <sheetView tabSelected="1" zoomScale="80" zoomScaleNormal="80" zoomScalePageLayoutView="0" workbookViewId="0" topLeftCell="AF1">
      <selection activeCell="AW16" sqref="AW16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.8515625" style="0" customWidth="1"/>
    <col min="4" max="4" width="23.140625" style="0" customWidth="1"/>
    <col min="5" max="6" width="7.28125" style="0" bestFit="1" customWidth="1"/>
    <col min="7" max="7" width="7.28125" style="0" customWidth="1"/>
    <col min="8" max="8" width="7.421875" style="0" bestFit="1" customWidth="1"/>
    <col min="9" max="9" width="8.421875" style="0" customWidth="1"/>
    <col min="10" max="10" width="24.7109375" style="0" customWidth="1"/>
    <col min="11" max="12" width="7.00390625" style="0" bestFit="1" customWidth="1"/>
    <col min="13" max="13" width="7.00390625" style="0" customWidth="1"/>
    <col min="14" max="14" width="6.8515625" style="0" bestFit="1" customWidth="1"/>
    <col min="15" max="15" width="3.421875" style="0" bestFit="1" customWidth="1"/>
    <col min="16" max="16" width="25.57421875" style="0" bestFit="1" customWidth="1"/>
    <col min="17" max="18" width="7.00390625" style="0" bestFit="1" customWidth="1"/>
    <col min="19" max="19" width="5.421875" style="0" bestFit="1" customWidth="1"/>
    <col min="20" max="20" width="6.8515625" style="0" bestFit="1" customWidth="1"/>
    <col min="22" max="22" width="25.57421875" style="0" bestFit="1" customWidth="1"/>
    <col min="23" max="24" width="7.00390625" style="0" bestFit="1" customWidth="1"/>
    <col min="25" max="25" width="5.421875" style="0" bestFit="1" customWidth="1"/>
    <col min="26" max="26" width="6.8515625" style="0" bestFit="1" customWidth="1"/>
    <col min="28" max="28" width="22.7109375" style="0" customWidth="1"/>
    <col min="29" max="30" width="7.00390625" style="0" bestFit="1" customWidth="1"/>
    <col min="31" max="31" width="5.421875" style="0" bestFit="1" customWidth="1"/>
    <col min="32" max="32" width="6.8515625" style="0" bestFit="1" customWidth="1"/>
    <col min="34" max="34" width="22.140625" style="0" customWidth="1"/>
    <col min="35" max="36" width="7.00390625" style="0" bestFit="1" customWidth="1"/>
    <col min="37" max="37" width="5.421875" style="0" bestFit="1" customWidth="1"/>
    <col min="38" max="38" width="6.8515625" style="0" bestFit="1" customWidth="1"/>
    <col min="41" max="41" width="21.57421875" style="0" bestFit="1" customWidth="1"/>
    <col min="42" max="43" width="7.00390625" style="0" bestFit="1" customWidth="1"/>
    <col min="44" max="44" width="5.421875" style="0" bestFit="1" customWidth="1"/>
    <col min="45" max="45" width="6.8515625" style="0" bestFit="1" customWidth="1"/>
    <col min="48" max="48" width="21.57421875" style="0" bestFit="1" customWidth="1"/>
    <col min="49" max="50" width="7.00390625" style="0" bestFit="1" customWidth="1"/>
    <col min="51" max="51" width="5.421875" style="0" bestFit="1" customWidth="1"/>
    <col min="52" max="52" width="6.8515625" style="0" bestFit="1" customWidth="1"/>
  </cols>
  <sheetData>
    <row r="1" spans="1:56" ht="15.75">
      <c r="A1" s="191"/>
      <c r="B1" s="192" t="s">
        <v>97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203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</row>
    <row r="2" spans="1:56" ht="15.75">
      <c r="A2" s="191"/>
      <c r="B2" s="193"/>
      <c r="C2" s="191"/>
      <c r="D2" s="194"/>
      <c r="E2" s="191"/>
      <c r="F2" s="191"/>
      <c r="G2" s="191"/>
      <c r="H2" s="191"/>
      <c r="I2" s="195"/>
      <c r="J2" s="192"/>
      <c r="K2" s="192"/>
      <c r="L2" s="192"/>
      <c r="M2" s="192"/>
      <c r="N2" s="192"/>
      <c r="O2" s="192"/>
      <c r="P2" s="192"/>
      <c r="Q2" s="196"/>
      <c r="R2" s="196"/>
      <c r="S2" s="196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</row>
    <row r="3" spans="1:56" ht="15.75">
      <c r="A3" s="191"/>
      <c r="B3" s="193"/>
      <c r="C3" s="193"/>
      <c r="D3" s="197" t="s">
        <v>98</v>
      </c>
      <c r="E3" s="198"/>
      <c r="F3" s="198"/>
      <c r="G3" s="198"/>
      <c r="H3" s="198"/>
      <c r="I3" s="195"/>
      <c r="J3" s="197" t="s">
        <v>99</v>
      </c>
      <c r="K3" s="191"/>
      <c r="L3" s="191"/>
      <c r="M3" s="191"/>
      <c r="N3" s="191"/>
      <c r="O3" s="191"/>
      <c r="P3" s="197" t="s">
        <v>100</v>
      </c>
      <c r="Q3" s="191"/>
      <c r="R3" s="191"/>
      <c r="S3" s="191"/>
      <c r="T3" s="191"/>
      <c r="U3" s="191"/>
      <c r="V3" s="197" t="s">
        <v>101</v>
      </c>
      <c r="W3" s="191"/>
      <c r="X3" s="191"/>
      <c r="Y3" s="191"/>
      <c r="Z3" s="191"/>
      <c r="AA3" s="191"/>
      <c r="AB3" s="197" t="s">
        <v>102</v>
      </c>
      <c r="AC3" s="191"/>
      <c r="AD3" s="191"/>
      <c r="AE3" s="191"/>
      <c r="AF3" s="191"/>
      <c r="AG3" s="191"/>
      <c r="AH3" s="197" t="s">
        <v>103</v>
      </c>
      <c r="AI3" s="191"/>
      <c r="AJ3" s="191"/>
      <c r="AK3" s="191"/>
      <c r="AL3" s="191"/>
      <c r="AM3" s="191"/>
      <c r="AN3" s="191"/>
      <c r="AO3" s="199" t="s">
        <v>52</v>
      </c>
      <c r="AP3" s="191"/>
      <c r="AQ3" s="191"/>
      <c r="AR3" s="191"/>
      <c r="AS3" s="191"/>
      <c r="AT3" s="191"/>
      <c r="AU3" s="191"/>
      <c r="AV3" s="199" t="s">
        <v>53</v>
      </c>
      <c r="AW3" s="191"/>
      <c r="AX3" s="191"/>
      <c r="AY3" s="191"/>
      <c r="AZ3" s="191"/>
      <c r="BA3" s="191"/>
      <c r="BB3" s="191"/>
      <c r="BC3" s="191"/>
      <c r="BD3" s="191"/>
    </row>
    <row r="4" spans="1:56" ht="15.75">
      <c r="A4" s="191"/>
      <c r="B4" s="193"/>
      <c r="C4" s="195"/>
      <c r="D4" s="191"/>
      <c r="E4" s="193"/>
      <c r="F4" s="193"/>
      <c r="G4" s="193"/>
      <c r="H4" s="193"/>
      <c r="I4" s="195"/>
      <c r="J4" s="191"/>
      <c r="K4" s="191"/>
      <c r="L4" s="200"/>
      <c r="M4" s="200"/>
      <c r="N4" s="200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</row>
    <row r="5" spans="1:56" ht="15.75">
      <c r="A5" s="191"/>
      <c r="B5" s="201"/>
      <c r="C5" s="201"/>
      <c r="D5" s="202" t="s">
        <v>104</v>
      </c>
      <c r="E5" s="199" t="s">
        <v>105</v>
      </c>
      <c r="F5" s="199" t="s">
        <v>106</v>
      </c>
      <c r="G5" s="199" t="s">
        <v>4</v>
      </c>
      <c r="H5" s="197" t="s">
        <v>107</v>
      </c>
      <c r="I5" s="203"/>
      <c r="J5" s="202" t="s">
        <v>104</v>
      </c>
      <c r="K5" s="191" t="s">
        <v>105</v>
      </c>
      <c r="L5" s="191" t="s">
        <v>106</v>
      </c>
      <c r="M5" s="191" t="s">
        <v>4</v>
      </c>
      <c r="N5" s="201" t="s">
        <v>107</v>
      </c>
      <c r="O5" s="203"/>
      <c r="P5" s="202" t="s">
        <v>104</v>
      </c>
      <c r="Q5" s="191" t="s">
        <v>105</v>
      </c>
      <c r="R5" s="191" t="s">
        <v>106</v>
      </c>
      <c r="S5" s="191" t="s">
        <v>4</v>
      </c>
      <c r="T5" s="201" t="s">
        <v>107</v>
      </c>
      <c r="U5" s="191"/>
      <c r="V5" s="202" t="s">
        <v>104</v>
      </c>
      <c r="W5" s="191" t="s">
        <v>105</v>
      </c>
      <c r="X5" s="191" t="s">
        <v>106</v>
      </c>
      <c r="Y5" s="191" t="s">
        <v>4</v>
      </c>
      <c r="Z5" s="201" t="s">
        <v>107</v>
      </c>
      <c r="AA5" s="191"/>
      <c r="AB5" s="202" t="s">
        <v>104</v>
      </c>
      <c r="AC5" s="191" t="s">
        <v>105</v>
      </c>
      <c r="AD5" s="191" t="s">
        <v>106</v>
      </c>
      <c r="AE5" s="191" t="s">
        <v>4</v>
      </c>
      <c r="AF5" s="201" t="s">
        <v>107</v>
      </c>
      <c r="AG5" s="191"/>
      <c r="AH5" s="202" t="s">
        <v>104</v>
      </c>
      <c r="AI5" s="191" t="s">
        <v>105</v>
      </c>
      <c r="AJ5" s="191" t="s">
        <v>106</v>
      </c>
      <c r="AK5" s="191" t="s">
        <v>4</v>
      </c>
      <c r="AL5" s="201" t="s">
        <v>107</v>
      </c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</row>
    <row r="6" spans="1:56" ht="15.75">
      <c r="A6" s="191"/>
      <c r="B6" s="225"/>
      <c r="D6" s="265" t="s">
        <v>82</v>
      </c>
      <c r="E6" s="266">
        <v>201</v>
      </c>
      <c r="F6" s="266">
        <v>177</v>
      </c>
      <c r="G6" s="267">
        <v>8</v>
      </c>
      <c r="H6" s="269">
        <f>SUM(E6:F6)+G6*2</f>
        <v>394</v>
      </c>
      <c r="I6" s="193"/>
      <c r="J6" s="265" t="s">
        <v>116</v>
      </c>
      <c r="K6" s="266">
        <v>156</v>
      </c>
      <c r="L6" s="266">
        <v>154</v>
      </c>
      <c r="M6" s="267">
        <v>18</v>
      </c>
      <c r="N6" s="269">
        <f>SUM(K6:L6)+M6*2</f>
        <v>346</v>
      </c>
      <c r="O6" s="191"/>
      <c r="P6" s="255" t="s">
        <v>91</v>
      </c>
      <c r="Q6" s="207">
        <v>198</v>
      </c>
      <c r="R6" s="207">
        <v>173</v>
      </c>
      <c r="S6" s="204">
        <v>4</v>
      </c>
      <c r="T6" s="205">
        <f>SUM(Q6:R6)+S6*2</f>
        <v>379</v>
      </c>
      <c r="U6" s="191"/>
      <c r="V6" s="265" t="s">
        <v>60</v>
      </c>
      <c r="W6" s="266">
        <v>181</v>
      </c>
      <c r="X6" s="266">
        <v>170</v>
      </c>
      <c r="Y6" s="267">
        <v>6</v>
      </c>
      <c r="Z6" s="269">
        <f>SUM(W6:X6)+Y6*2</f>
        <v>363</v>
      </c>
      <c r="AA6" s="191"/>
      <c r="AB6" s="276" t="s">
        <v>19</v>
      </c>
      <c r="AC6" s="266">
        <v>191</v>
      </c>
      <c r="AD6" s="266">
        <v>193</v>
      </c>
      <c r="AE6" s="267">
        <v>11</v>
      </c>
      <c r="AF6" s="269">
        <f>SUM(AC6:AD6)+AE6*2</f>
        <v>406</v>
      </c>
      <c r="AG6" s="191">
        <v>1</v>
      </c>
      <c r="AH6" s="276" t="s">
        <v>20</v>
      </c>
      <c r="AI6" s="266">
        <v>187</v>
      </c>
      <c r="AJ6" s="266">
        <v>210</v>
      </c>
      <c r="AK6" s="267">
        <v>11</v>
      </c>
      <c r="AL6" s="269">
        <f>SUM(AI6:AJ6)+AK6*2</f>
        <v>419</v>
      </c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</row>
    <row r="7" spans="1:56" ht="15.75">
      <c r="A7" s="191"/>
      <c r="B7" s="225"/>
      <c r="D7" s="255" t="s">
        <v>96</v>
      </c>
      <c r="E7" s="207">
        <v>136</v>
      </c>
      <c r="F7" s="207">
        <v>130</v>
      </c>
      <c r="G7" s="204">
        <v>21</v>
      </c>
      <c r="H7" s="205">
        <f>SUM(E7:F7)+G7*2</f>
        <v>308</v>
      </c>
      <c r="I7" s="208"/>
      <c r="J7" s="255" t="s">
        <v>82</v>
      </c>
      <c r="K7" s="207">
        <v>169</v>
      </c>
      <c r="L7" s="207">
        <v>157</v>
      </c>
      <c r="M7" s="204">
        <v>8</v>
      </c>
      <c r="N7" s="205">
        <f>SUM(K7:L7)+M7*2</f>
        <v>342</v>
      </c>
      <c r="O7" s="209"/>
      <c r="P7" s="265" t="s">
        <v>116</v>
      </c>
      <c r="Q7" s="266">
        <v>151</v>
      </c>
      <c r="R7" s="266">
        <v>204</v>
      </c>
      <c r="S7" s="267">
        <v>18</v>
      </c>
      <c r="T7" s="269">
        <f>SUM(Q7:R7)+S7*2</f>
        <v>391</v>
      </c>
      <c r="U7" s="209"/>
      <c r="V7" s="255" t="s">
        <v>116</v>
      </c>
      <c r="W7" s="207">
        <v>142</v>
      </c>
      <c r="X7" s="207">
        <v>166</v>
      </c>
      <c r="Y7" s="204">
        <v>18</v>
      </c>
      <c r="Z7" s="205">
        <f>SUM(W7:X7)+Y7*2</f>
        <v>344</v>
      </c>
      <c r="AA7" s="209"/>
      <c r="AB7" s="258" t="s">
        <v>60</v>
      </c>
      <c r="AC7" s="207">
        <v>169</v>
      </c>
      <c r="AD7" s="207">
        <v>190</v>
      </c>
      <c r="AE7" s="204">
        <v>6</v>
      </c>
      <c r="AF7" s="205">
        <f>SUM(AC7:AD7)+AE7*2</f>
        <v>371</v>
      </c>
      <c r="AG7" s="210">
        <v>5</v>
      </c>
      <c r="AH7" s="260" t="s">
        <v>19</v>
      </c>
      <c r="AI7" s="207">
        <v>225</v>
      </c>
      <c r="AJ7" s="207">
        <v>159</v>
      </c>
      <c r="AK7" s="204">
        <v>11</v>
      </c>
      <c r="AL7" s="206">
        <f>SUM(AI7:AJ7)+AK7*2</f>
        <v>406</v>
      </c>
      <c r="AM7" s="210"/>
      <c r="AN7" s="191"/>
      <c r="AO7" s="202" t="s">
        <v>104</v>
      </c>
      <c r="AP7" s="191" t="s">
        <v>105</v>
      </c>
      <c r="AQ7" s="191" t="s">
        <v>106</v>
      </c>
      <c r="AR7" s="191" t="s">
        <v>4</v>
      </c>
      <c r="AS7" s="201" t="s">
        <v>107</v>
      </c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</row>
    <row r="8" spans="1:56" ht="15.75">
      <c r="A8" s="191"/>
      <c r="B8" s="193"/>
      <c r="C8" s="193"/>
      <c r="D8" s="256"/>
      <c r="E8" s="191"/>
      <c r="F8" s="191"/>
      <c r="G8" s="199"/>
      <c r="H8" s="264"/>
      <c r="I8" s="193"/>
      <c r="J8" s="256"/>
      <c r="K8" s="191"/>
      <c r="L8" s="191"/>
      <c r="M8" s="199"/>
      <c r="N8" s="264"/>
      <c r="O8" s="198"/>
      <c r="P8" s="256"/>
      <c r="Q8" s="191"/>
      <c r="R8" s="191"/>
      <c r="S8" s="199"/>
      <c r="T8" s="264"/>
      <c r="U8" s="198"/>
      <c r="V8" s="256"/>
      <c r="W8" s="191"/>
      <c r="X8" s="191"/>
      <c r="Y8" s="199"/>
      <c r="Z8" s="264"/>
      <c r="AA8" s="198"/>
      <c r="AB8" s="259"/>
      <c r="AC8" s="191"/>
      <c r="AD8" s="191"/>
      <c r="AE8" s="199"/>
      <c r="AF8" s="264"/>
      <c r="AG8" s="200"/>
      <c r="AH8" s="261"/>
      <c r="AI8" s="191"/>
      <c r="AJ8" s="191"/>
      <c r="AK8" s="199"/>
      <c r="AL8" s="200"/>
      <c r="AM8" s="211"/>
      <c r="AN8" s="212">
        <v>1</v>
      </c>
      <c r="AO8" s="276" t="s">
        <v>20</v>
      </c>
      <c r="AP8" s="266">
        <v>177</v>
      </c>
      <c r="AQ8" s="266">
        <v>213</v>
      </c>
      <c r="AR8" s="267">
        <v>11</v>
      </c>
      <c r="AS8" s="269">
        <f>SUM(AP8:AQ8)+AR8*2</f>
        <v>412</v>
      </c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</row>
    <row r="9" spans="1:56" ht="15.75">
      <c r="A9" s="191"/>
      <c r="B9" s="193"/>
      <c r="C9" s="193"/>
      <c r="D9" s="256"/>
      <c r="E9" s="191"/>
      <c r="F9" s="191"/>
      <c r="G9" s="199"/>
      <c r="H9" s="264"/>
      <c r="I9" s="193"/>
      <c r="J9" s="256"/>
      <c r="K9" s="191"/>
      <c r="L9" s="191"/>
      <c r="M9" s="199"/>
      <c r="N9" s="199"/>
      <c r="O9" s="193"/>
      <c r="P9" s="256"/>
      <c r="Q9" s="191"/>
      <c r="R9" s="191"/>
      <c r="S9" s="199"/>
      <c r="T9" s="199"/>
      <c r="U9" s="193"/>
      <c r="V9" s="256"/>
      <c r="W9" s="191"/>
      <c r="X9" s="191"/>
      <c r="Y9" s="199"/>
      <c r="Z9" s="199"/>
      <c r="AA9" s="193"/>
      <c r="AB9" s="259"/>
      <c r="AC9" s="191"/>
      <c r="AD9" s="191"/>
      <c r="AE9" s="199"/>
      <c r="AF9" s="199"/>
      <c r="AG9" s="200"/>
      <c r="AH9" s="262"/>
      <c r="AI9" s="191"/>
      <c r="AJ9" s="191"/>
      <c r="AK9" s="199"/>
      <c r="AL9" s="191"/>
      <c r="AM9" s="211"/>
      <c r="AN9" s="191">
        <v>8</v>
      </c>
      <c r="AO9" s="258" t="s">
        <v>31</v>
      </c>
      <c r="AP9" s="207">
        <v>200</v>
      </c>
      <c r="AQ9" s="207">
        <v>168</v>
      </c>
      <c r="AR9" s="204">
        <v>11</v>
      </c>
      <c r="AS9" s="205">
        <f>SUM(AP9:AQ9)+AR9*2</f>
        <v>390</v>
      </c>
      <c r="AT9" s="210"/>
      <c r="AU9" s="191"/>
      <c r="AV9" s="191"/>
      <c r="AW9" s="191"/>
      <c r="AX9" s="191"/>
      <c r="AY9" s="191"/>
      <c r="AZ9" s="191"/>
      <c r="BA9" s="191"/>
      <c r="BB9" s="191"/>
      <c r="BC9" s="191"/>
      <c r="BD9" s="191"/>
    </row>
    <row r="10" spans="1:56" ht="15.75">
      <c r="A10" s="191"/>
      <c r="B10" s="226"/>
      <c r="C10" s="193"/>
      <c r="D10" s="265" t="s">
        <v>46</v>
      </c>
      <c r="E10" s="266">
        <v>176</v>
      </c>
      <c r="F10" s="266">
        <v>186</v>
      </c>
      <c r="G10" s="266">
        <v>6</v>
      </c>
      <c r="H10" s="269">
        <f>SUM(E10:F10)+G10*2</f>
        <v>374</v>
      </c>
      <c r="I10" s="213"/>
      <c r="J10" s="265" t="s">
        <v>74</v>
      </c>
      <c r="K10" s="266">
        <v>212</v>
      </c>
      <c r="L10" s="266">
        <v>158</v>
      </c>
      <c r="M10" s="267">
        <v>14</v>
      </c>
      <c r="N10" s="269">
        <f>SUM(K10:L10)+M10*2</f>
        <v>398</v>
      </c>
      <c r="O10" s="214"/>
      <c r="P10" s="255" t="s">
        <v>16</v>
      </c>
      <c r="Q10" s="207">
        <v>199</v>
      </c>
      <c r="R10" s="207">
        <v>200</v>
      </c>
      <c r="S10" s="204">
        <v>9</v>
      </c>
      <c r="T10" s="205">
        <f>SUM(Q10:R10)+S10*2</f>
        <v>417</v>
      </c>
      <c r="U10" s="214"/>
      <c r="V10" s="255" t="s">
        <v>80</v>
      </c>
      <c r="W10" s="207">
        <v>181</v>
      </c>
      <c r="X10" s="207">
        <v>186</v>
      </c>
      <c r="Y10" s="204">
        <v>10</v>
      </c>
      <c r="Z10" s="205">
        <f>SUM(W10:X10)+Y10*2</f>
        <v>387</v>
      </c>
      <c r="AA10" s="214"/>
      <c r="AB10" s="276" t="s">
        <v>31</v>
      </c>
      <c r="AC10" s="266">
        <v>185</v>
      </c>
      <c r="AD10" s="266">
        <v>160</v>
      </c>
      <c r="AE10" s="267">
        <v>11</v>
      </c>
      <c r="AF10" s="269">
        <f>SUM(AC10:AD10)+AE10*2</f>
        <v>367</v>
      </c>
      <c r="AG10" s="212">
        <v>4</v>
      </c>
      <c r="AH10" s="263" t="s">
        <v>17</v>
      </c>
      <c r="AI10" s="207">
        <v>223</v>
      </c>
      <c r="AJ10" s="207">
        <v>221</v>
      </c>
      <c r="AK10" s="204">
        <v>11</v>
      </c>
      <c r="AL10" s="206">
        <f>SUM(AI10:AJ10)+AK10*2</f>
        <v>466</v>
      </c>
      <c r="AM10" s="212"/>
      <c r="AN10" s="191"/>
      <c r="AO10" s="191"/>
      <c r="AP10" s="191"/>
      <c r="AQ10" s="191"/>
      <c r="AR10" s="199"/>
      <c r="AS10" s="191"/>
      <c r="AT10" s="21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</row>
    <row r="11" spans="1:56" ht="15.75">
      <c r="A11" s="191"/>
      <c r="B11" s="226"/>
      <c r="C11" s="193"/>
      <c r="D11" s="255" t="s">
        <v>34</v>
      </c>
      <c r="E11" s="207">
        <v>145</v>
      </c>
      <c r="F11" s="207">
        <v>156</v>
      </c>
      <c r="G11" s="204">
        <v>17</v>
      </c>
      <c r="H11" s="205">
        <f>SUM(E11:F11)+G11*2</f>
        <v>335</v>
      </c>
      <c r="I11" s="195"/>
      <c r="J11" s="255" t="s">
        <v>46</v>
      </c>
      <c r="K11" s="207">
        <v>138</v>
      </c>
      <c r="L11" s="207">
        <v>220</v>
      </c>
      <c r="M11" s="204">
        <v>6</v>
      </c>
      <c r="N11" s="205">
        <f>SUM(K11:L11)+M11*2</f>
        <v>370</v>
      </c>
      <c r="O11" s="191"/>
      <c r="P11" s="265" t="s">
        <v>74</v>
      </c>
      <c r="Q11" s="266">
        <v>196</v>
      </c>
      <c r="R11" s="266">
        <v>211</v>
      </c>
      <c r="S11" s="267">
        <v>14</v>
      </c>
      <c r="T11" s="269">
        <f>SUM(Q11:R11)+S11*2</f>
        <v>435</v>
      </c>
      <c r="U11" s="191"/>
      <c r="V11" s="265" t="s">
        <v>74</v>
      </c>
      <c r="W11" s="266">
        <v>205</v>
      </c>
      <c r="X11" s="266">
        <v>159</v>
      </c>
      <c r="Y11" s="267">
        <v>14</v>
      </c>
      <c r="Z11" s="269">
        <f>SUM(W11:X11)+Y11*2</f>
        <v>392</v>
      </c>
      <c r="AA11" s="191"/>
      <c r="AB11" s="258" t="s">
        <v>74</v>
      </c>
      <c r="AC11" s="207">
        <v>165</v>
      </c>
      <c r="AD11" s="207">
        <v>134</v>
      </c>
      <c r="AE11" s="204">
        <v>14</v>
      </c>
      <c r="AF11" s="205">
        <f>SUM(AC11:AD11)+AE11*2</f>
        <v>327</v>
      </c>
      <c r="AG11" s="191">
        <v>8</v>
      </c>
      <c r="AH11" s="277" t="s">
        <v>31</v>
      </c>
      <c r="AI11" s="266">
        <v>225</v>
      </c>
      <c r="AJ11" s="266">
        <v>223</v>
      </c>
      <c r="AK11" s="267">
        <v>11</v>
      </c>
      <c r="AL11" s="269">
        <f>SUM(AI11:AJ11)+AK11*2</f>
        <v>470</v>
      </c>
      <c r="AM11" s="191"/>
      <c r="AN11" s="191"/>
      <c r="AO11" s="191"/>
      <c r="AP11" s="191"/>
      <c r="AQ11" s="191"/>
      <c r="AR11" s="199"/>
      <c r="AS11" s="191"/>
      <c r="AT11" s="211"/>
      <c r="AU11" s="191"/>
      <c r="AV11" s="202" t="s">
        <v>104</v>
      </c>
      <c r="AW11" s="191" t="s">
        <v>105</v>
      </c>
      <c r="AX11" s="191" t="s">
        <v>106</v>
      </c>
      <c r="AY11" s="191" t="s">
        <v>4</v>
      </c>
      <c r="AZ11" s="201" t="s">
        <v>107</v>
      </c>
      <c r="BA11" s="191"/>
      <c r="BB11" s="191"/>
      <c r="BC11" s="191"/>
      <c r="BD11" s="191"/>
    </row>
    <row r="12" spans="1:56" ht="15.75">
      <c r="A12" s="191"/>
      <c r="B12" s="193"/>
      <c r="C12" s="193"/>
      <c r="D12" s="256"/>
      <c r="E12" s="191"/>
      <c r="F12" s="191"/>
      <c r="G12" s="199"/>
      <c r="H12" s="264"/>
      <c r="I12" s="193"/>
      <c r="J12" s="256"/>
      <c r="K12" s="191"/>
      <c r="L12" s="191"/>
      <c r="M12" s="199"/>
      <c r="N12" s="264"/>
      <c r="O12" s="193"/>
      <c r="P12" s="256"/>
      <c r="Q12" s="191"/>
      <c r="R12" s="191"/>
      <c r="S12" s="199"/>
      <c r="T12" s="264"/>
      <c r="U12" s="193"/>
      <c r="V12" s="256"/>
      <c r="W12" s="191"/>
      <c r="X12" s="191"/>
      <c r="Y12" s="199"/>
      <c r="Z12" s="264"/>
      <c r="AA12" s="193"/>
      <c r="AB12" s="259"/>
      <c r="AC12" s="191"/>
      <c r="AD12" s="191"/>
      <c r="AE12" s="199"/>
      <c r="AF12" s="264"/>
      <c r="AG12" s="191"/>
      <c r="AH12" s="259"/>
      <c r="AI12" s="191"/>
      <c r="AJ12" s="191"/>
      <c r="AK12" s="199"/>
      <c r="AL12" s="200"/>
      <c r="AM12" s="191"/>
      <c r="AN12" s="191"/>
      <c r="AO12" s="191"/>
      <c r="AP12" s="191"/>
      <c r="AQ12" s="191"/>
      <c r="AR12" s="199"/>
      <c r="AS12" s="191"/>
      <c r="AT12" s="211"/>
      <c r="AU12" s="215"/>
      <c r="AV12" s="276" t="s">
        <v>20</v>
      </c>
      <c r="AW12" s="266">
        <v>221</v>
      </c>
      <c r="AX12" s="266">
        <v>195</v>
      </c>
      <c r="AY12" s="267">
        <v>11</v>
      </c>
      <c r="AZ12" s="269">
        <f>SUM(AW12:AX12)+AY12*2</f>
        <v>438</v>
      </c>
      <c r="BA12" s="279" t="s">
        <v>120</v>
      </c>
      <c r="BB12" s="191"/>
      <c r="BC12" s="191"/>
      <c r="BD12" s="191"/>
    </row>
    <row r="13" spans="1:56" ht="15.75">
      <c r="A13" s="191"/>
      <c r="B13" s="193"/>
      <c r="C13" s="193"/>
      <c r="D13" s="256"/>
      <c r="E13" s="191"/>
      <c r="F13" s="191"/>
      <c r="G13" s="199"/>
      <c r="H13" s="264"/>
      <c r="I13" s="193"/>
      <c r="J13" s="256"/>
      <c r="K13" s="191"/>
      <c r="L13" s="191"/>
      <c r="M13" s="199"/>
      <c r="N13" s="199"/>
      <c r="O13" s="193"/>
      <c r="P13" s="256"/>
      <c r="Q13" s="191"/>
      <c r="R13" s="191"/>
      <c r="S13" s="199"/>
      <c r="T13" s="199"/>
      <c r="U13" s="193"/>
      <c r="V13" s="256"/>
      <c r="W13" s="191"/>
      <c r="X13" s="191"/>
      <c r="Y13" s="199"/>
      <c r="Z13" s="199"/>
      <c r="AA13" s="193"/>
      <c r="AB13" s="259"/>
      <c r="AC13" s="191"/>
      <c r="AD13" s="191"/>
      <c r="AE13" s="199"/>
      <c r="AF13" s="199"/>
      <c r="AG13" s="191"/>
      <c r="AH13" s="259"/>
      <c r="AI13" s="191"/>
      <c r="AJ13" s="191"/>
      <c r="AK13" s="199"/>
      <c r="AL13" s="191"/>
      <c r="AM13" s="191"/>
      <c r="AN13" s="191"/>
      <c r="AO13" s="191"/>
      <c r="AP13" s="191"/>
      <c r="AQ13" s="191"/>
      <c r="AR13" s="199"/>
      <c r="AS13" s="191"/>
      <c r="AT13" s="211"/>
      <c r="AU13" s="191"/>
      <c r="AV13" s="258" t="s">
        <v>7</v>
      </c>
      <c r="AW13" s="207">
        <v>185</v>
      </c>
      <c r="AX13" s="207">
        <v>195</v>
      </c>
      <c r="AY13" s="204">
        <v>4</v>
      </c>
      <c r="AZ13" s="205">
        <f>SUM(AW13:AX13)+AY13*2</f>
        <v>388</v>
      </c>
      <c r="BA13" s="279" t="s">
        <v>119</v>
      </c>
      <c r="BB13" s="191"/>
      <c r="BC13" s="191"/>
      <c r="BD13" s="191"/>
    </row>
    <row r="14" spans="1:56" ht="15.75">
      <c r="A14" s="191"/>
      <c r="B14" s="193"/>
      <c r="C14" s="191"/>
      <c r="D14" s="265" t="s">
        <v>22</v>
      </c>
      <c r="E14" s="266">
        <v>163</v>
      </c>
      <c r="F14" s="266">
        <v>183</v>
      </c>
      <c r="G14" s="267">
        <v>15</v>
      </c>
      <c r="H14" s="269">
        <f>SUM(E14:F14)+G14*2</f>
        <v>376</v>
      </c>
      <c r="I14" s="193"/>
      <c r="J14" s="255" t="s">
        <v>66</v>
      </c>
      <c r="K14" s="207">
        <v>132</v>
      </c>
      <c r="L14" s="207">
        <v>186</v>
      </c>
      <c r="M14" s="204">
        <v>15</v>
      </c>
      <c r="N14" s="205">
        <f>SUM(K14:L14)+M14*2</f>
        <v>348</v>
      </c>
      <c r="O14" s="214"/>
      <c r="P14" s="265" t="s">
        <v>7</v>
      </c>
      <c r="Q14" s="266">
        <v>191</v>
      </c>
      <c r="R14" s="266">
        <v>235</v>
      </c>
      <c r="S14" s="267">
        <v>4</v>
      </c>
      <c r="T14" s="269">
        <f>SUM(Q14:R14)+S14*2</f>
        <v>434</v>
      </c>
      <c r="U14" s="214"/>
      <c r="V14" s="255" t="s">
        <v>10</v>
      </c>
      <c r="W14" s="207">
        <v>109</v>
      </c>
      <c r="X14" s="207">
        <v>208</v>
      </c>
      <c r="Y14" s="204">
        <v>10</v>
      </c>
      <c r="Z14" s="205">
        <f>SUM(W14:X14)+Y14*2</f>
        <v>337</v>
      </c>
      <c r="AA14" s="214"/>
      <c r="AB14" s="258" t="s">
        <v>78</v>
      </c>
      <c r="AC14" s="207">
        <v>169</v>
      </c>
      <c r="AD14" s="207">
        <v>178</v>
      </c>
      <c r="AE14" s="204">
        <v>7</v>
      </c>
      <c r="AF14" s="205">
        <f>SUM(AC14:AD14)+AE14*2</f>
        <v>361</v>
      </c>
      <c r="AG14" s="191">
        <v>3</v>
      </c>
      <c r="AH14" s="258" t="s">
        <v>9</v>
      </c>
      <c r="AI14" s="207">
        <v>150</v>
      </c>
      <c r="AJ14" s="207">
        <v>222</v>
      </c>
      <c r="AK14" s="204">
        <v>17</v>
      </c>
      <c r="AL14" s="205">
        <f>SUM(AI14:AJ14)+AK14*2</f>
        <v>406</v>
      </c>
      <c r="AM14" s="191"/>
      <c r="AN14" s="191"/>
      <c r="AO14" s="191"/>
      <c r="AP14" s="191"/>
      <c r="AQ14" s="191"/>
      <c r="AR14" s="199"/>
      <c r="AS14" s="191"/>
      <c r="AT14" s="211"/>
      <c r="AU14" s="191"/>
      <c r="AV14" s="191"/>
      <c r="AW14" s="191"/>
      <c r="AX14" s="191"/>
      <c r="AY14" s="199"/>
      <c r="AZ14" s="191"/>
      <c r="BA14" s="191"/>
      <c r="BB14" s="191"/>
      <c r="BC14" s="191"/>
      <c r="BD14" s="191"/>
    </row>
    <row r="15" spans="1:56" ht="15.75">
      <c r="A15" s="191"/>
      <c r="B15" s="193"/>
      <c r="C15" s="191"/>
      <c r="D15" s="255" t="s">
        <v>84</v>
      </c>
      <c r="E15" s="207">
        <v>166</v>
      </c>
      <c r="F15" s="207">
        <v>188</v>
      </c>
      <c r="G15" s="204">
        <v>8</v>
      </c>
      <c r="H15" s="205">
        <f>SUM(E15:F15)+G15*2</f>
        <v>370</v>
      </c>
      <c r="I15" s="208"/>
      <c r="J15" s="265" t="s">
        <v>22</v>
      </c>
      <c r="K15" s="266">
        <v>180</v>
      </c>
      <c r="L15" s="266">
        <v>164</v>
      </c>
      <c r="M15" s="267">
        <v>15</v>
      </c>
      <c r="N15" s="269">
        <f>SUM(K15:L15)+M15*2</f>
        <v>374</v>
      </c>
      <c r="O15" s="191"/>
      <c r="P15" s="255" t="s">
        <v>22</v>
      </c>
      <c r="Q15" s="207">
        <v>168</v>
      </c>
      <c r="R15" s="207">
        <v>135</v>
      </c>
      <c r="S15" s="204">
        <v>15</v>
      </c>
      <c r="T15" s="205">
        <f>SUM(Q15:R15)+S15*2</f>
        <v>333</v>
      </c>
      <c r="U15" s="191"/>
      <c r="V15" s="265" t="s">
        <v>7</v>
      </c>
      <c r="W15" s="266">
        <v>192</v>
      </c>
      <c r="X15" s="266">
        <v>235</v>
      </c>
      <c r="Y15" s="267">
        <v>4</v>
      </c>
      <c r="Z15" s="269">
        <f>SUM(W15:X15)+Y15*2</f>
        <v>435</v>
      </c>
      <c r="AA15" s="191"/>
      <c r="AB15" s="277" t="s">
        <v>7</v>
      </c>
      <c r="AC15" s="266">
        <v>200</v>
      </c>
      <c r="AD15" s="266">
        <v>228</v>
      </c>
      <c r="AE15" s="267">
        <v>4</v>
      </c>
      <c r="AF15" s="269">
        <f>SUM(AC15:AD15)+AE15*2</f>
        <v>436</v>
      </c>
      <c r="AG15" s="210">
        <v>15</v>
      </c>
      <c r="AH15" s="278" t="s">
        <v>7</v>
      </c>
      <c r="AI15" s="266">
        <v>184</v>
      </c>
      <c r="AJ15" s="266">
        <v>237</v>
      </c>
      <c r="AK15" s="267">
        <v>4</v>
      </c>
      <c r="AL15" s="268">
        <f>SUM(AI15:AJ15)+AK15*2</f>
        <v>429</v>
      </c>
      <c r="AM15" s="210"/>
      <c r="AN15" s="191"/>
      <c r="AO15" s="191"/>
      <c r="AP15" s="191"/>
      <c r="AQ15" s="191"/>
      <c r="AR15" s="199"/>
      <c r="AS15" s="191"/>
      <c r="AT15" s="211"/>
      <c r="AU15" s="191"/>
      <c r="AV15" s="191"/>
      <c r="AW15" s="191"/>
      <c r="AX15" s="191"/>
      <c r="AY15" s="199"/>
      <c r="AZ15" s="191"/>
      <c r="BA15" s="191"/>
      <c r="BB15" s="191"/>
      <c r="BC15" s="191"/>
      <c r="BD15" s="191"/>
    </row>
    <row r="16" spans="1:56" ht="15.75">
      <c r="A16" s="191"/>
      <c r="B16" s="193"/>
      <c r="C16" s="193"/>
      <c r="D16" s="256"/>
      <c r="E16" s="191"/>
      <c r="F16" s="191"/>
      <c r="G16" s="199"/>
      <c r="H16" s="264"/>
      <c r="I16" s="193"/>
      <c r="J16" s="256"/>
      <c r="K16" s="191"/>
      <c r="L16" s="191"/>
      <c r="M16" s="199"/>
      <c r="N16" s="264"/>
      <c r="O16" s="198"/>
      <c r="P16" s="256"/>
      <c r="Q16" s="191"/>
      <c r="R16" s="191"/>
      <c r="S16" s="199"/>
      <c r="T16" s="264"/>
      <c r="U16" s="198"/>
      <c r="V16" s="256"/>
      <c r="W16" s="191"/>
      <c r="X16" s="191"/>
      <c r="Y16" s="199"/>
      <c r="Z16" s="264"/>
      <c r="AA16" s="198"/>
      <c r="AB16" s="259"/>
      <c r="AC16" s="191"/>
      <c r="AD16" s="191"/>
      <c r="AE16" s="199"/>
      <c r="AF16" s="264"/>
      <c r="AG16" s="200"/>
      <c r="AH16" s="261"/>
      <c r="AI16" s="191"/>
      <c r="AJ16" s="191"/>
      <c r="AK16" s="199"/>
      <c r="AL16" s="200"/>
      <c r="AM16" s="211"/>
      <c r="AN16" s="212">
        <v>15</v>
      </c>
      <c r="AO16" s="276" t="s">
        <v>7</v>
      </c>
      <c r="AP16" s="266">
        <v>220</v>
      </c>
      <c r="AQ16" s="266">
        <v>191</v>
      </c>
      <c r="AR16" s="267">
        <v>4</v>
      </c>
      <c r="AS16" s="269">
        <f>SUM(AP16:AQ16)+AR16*2</f>
        <v>419</v>
      </c>
      <c r="AT16" s="212"/>
      <c r="AU16" s="191"/>
      <c r="AV16" s="199" t="s">
        <v>108</v>
      </c>
      <c r="AW16" s="191"/>
      <c r="AX16" s="191"/>
      <c r="AY16" s="199"/>
      <c r="AZ16" s="191"/>
      <c r="BA16" s="191"/>
      <c r="BB16" s="191"/>
      <c r="BC16" s="191"/>
      <c r="BD16" s="191"/>
    </row>
    <row r="17" spans="1:56" ht="15.75">
      <c r="A17" s="191"/>
      <c r="B17" s="193"/>
      <c r="C17" s="193"/>
      <c r="D17" s="256"/>
      <c r="E17" s="191"/>
      <c r="F17" s="191"/>
      <c r="G17" s="199"/>
      <c r="H17" s="264"/>
      <c r="I17" s="193"/>
      <c r="J17" s="256"/>
      <c r="K17" s="191"/>
      <c r="L17" s="191"/>
      <c r="M17" s="199"/>
      <c r="N17" s="199"/>
      <c r="O17" s="193"/>
      <c r="P17" s="256"/>
      <c r="Q17" s="191"/>
      <c r="R17" s="191"/>
      <c r="S17" s="199"/>
      <c r="T17" s="199"/>
      <c r="U17" s="193"/>
      <c r="V17" s="256"/>
      <c r="W17" s="191"/>
      <c r="X17" s="191"/>
      <c r="Y17" s="199"/>
      <c r="Z17" s="199"/>
      <c r="AA17" s="193"/>
      <c r="AB17" s="259"/>
      <c r="AC17" s="191"/>
      <c r="AD17" s="191"/>
      <c r="AE17" s="199"/>
      <c r="AF17" s="199"/>
      <c r="AG17" s="200"/>
      <c r="AH17" s="262"/>
      <c r="AI17" s="191"/>
      <c r="AJ17" s="191"/>
      <c r="AK17" s="199"/>
      <c r="AL17" s="191"/>
      <c r="AM17" s="211"/>
      <c r="AN17" s="191">
        <v>7</v>
      </c>
      <c r="AO17" s="258" t="s">
        <v>76</v>
      </c>
      <c r="AP17" s="207">
        <v>236</v>
      </c>
      <c r="AQ17" s="207">
        <v>167</v>
      </c>
      <c r="AR17" s="204">
        <v>1</v>
      </c>
      <c r="AS17" s="205">
        <f>SUM(AP17:AQ17)+AR17*2</f>
        <v>405</v>
      </c>
      <c r="AT17" s="209"/>
      <c r="AU17" s="191"/>
      <c r="AV17" s="191"/>
      <c r="AW17" s="191"/>
      <c r="AX17" s="191"/>
      <c r="AY17" s="199"/>
      <c r="AZ17" s="191"/>
      <c r="BA17" s="191"/>
      <c r="BB17" s="191"/>
      <c r="BC17" s="191"/>
      <c r="BD17" s="191"/>
    </row>
    <row r="18" spans="1:56" ht="15.75">
      <c r="A18" s="191"/>
      <c r="B18" s="193"/>
      <c r="C18" s="193"/>
      <c r="D18" s="265" t="s">
        <v>45</v>
      </c>
      <c r="E18" s="266">
        <v>184</v>
      </c>
      <c r="F18" s="266">
        <v>167</v>
      </c>
      <c r="G18" s="267">
        <v>6</v>
      </c>
      <c r="H18" s="269">
        <f>SUM(E18:F18)+G18*2</f>
        <v>363</v>
      </c>
      <c r="I18" s="213"/>
      <c r="J18" s="255" t="s">
        <v>88</v>
      </c>
      <c r="K18" s="207">
        <v>173</v>
      </c>
      <c r="L18" s="207">
        <v>188</v>
      </c>
      <c r="M18" s="204">
        <v>5</v>
      </c>
      <c r="N18" s="205">
        <f>SUM(K18:L18)+M18*2</f>
        <v>371</v>
      </c>
      <c r="O18" s="214"/>
      <c r="P18" s="265" t="s">
        <v>11</v>
      </c>
      <c r="Q18" s="266">
        <v>170</v>
      </c>
      <c r="R18" s="266">
        <v>188</v>
      </c>
      <c r="S18" s="267">
        <v>15</v>
      </c>
      <c r="T18" s="269">
        <f>SUM(Q18:R18)+S18*2</f>
        <v>388</v>
      </c>
      <c r="U18" s="214"/>
      <c r="V18" s="255" t="s">
        <v>87</v>
      </c>
      <c r="W18" s="207">
        <v>184</v>
      </c>
      <c r="X18" s="207">
        <v>202</v>
      </c>
      <c r="Y18" s="204">
        <v>6</v>
      </c>
      <c r="Z18" s="205">
        <f>SUM(W18:X18)+Y18*2</f>
        <v>398</v>
      </c>
      <c r="AA18" s="214"/>
      <c r="AB18" s="276" t="s">
        <v>76</v>
      </c>
      <c r="AC18" s="266">
        <v>255</v>
      </c>
      <c r="AD18" s="266">
        <v>172</v>
      </c>
      <c r="AE18" s="267">
        <v>1</v>
      </c>
      <c r="AF18" s="269">
        <f>SUM(AC18:AD18)+AE18*2</f>
        <v>429</v>
      </c>
      <c r="AG18" s="212">
        <v>2</v>
      </c>
      <c r="AH18" s="263" t="s">
        <v>14</v>
      </c>
      <c r="AI18" s="207">
        <v>173</v>
      </c>
      <c r="AJ18" s="207">
        <v>173</v>
      </c>
      <c r="AK18" s="204">
        <v>5</v>
      </c>
      <c r="AL18" s="205">
        <f>SUM(AI18:AJ18)+AK18*2</f>
        <v>356</v>
      </c>
      <c r="AM18" s="212"/>
      <c r="AN18" s="191"/>
      <c r="AO18" s="191"/>
      <c r="AP18" s="191"/>
      <c r="AQ18" s="191"/>
      <c r="AR18" s="191"/>
      <c r="AS18" s="191"/>
      <c r="AT18" s="191"/>
      <c r="AU18" s="191"/>
      <c r="AV18" s="257" t="s">
        <v>31</v>
      </c>
      <c r="AW18" s="207">
        <v>213</v>
      </c>
      <c r="AX18" s="207">
        <v>150</v>
      </c>
      <c r="AY18" s="204">
        <v>11</v>
      </c>
      <c r="AZ18" s="205">
        <f>SUM(AW18:AX18)+AY18*2</f>
        <v>385</v>
      </c>
      <c r="BA18" s="279" t="s">
        <v>118</v>
      </c>
      <c r="BB18" s="191"/>
      <c r="BC18" s="191"/>
      <c r="BD18" s="191"/>
    </row>
    <row r="19" spans="1:56" ht="15.75">
      <c r="A19" s="191"/>
      <c r="B19" s="193"/>
      <c r="C19" s="193"/>
      <c r="D19" s="255" t="s">
        <v>21</v>
      </c>
      <c r="E19" s="207">
        <v>165</v>
      </c>
      <c r="F19" s="207">
        <v>129</v>
      </c>
      <c r="G19" s="204">
        <v>17</v>
      </c>
      <c r="H19" s="205">
        <f>SUM(E19:F19)+G19*2</f>
        <v>328</v>
      </c>
      <c r="I19" s="195"/>
      <c r="J19" s="265" t="s">
        <v>45</v>
      </c>
      <c r="K19" s="266">
        <v>180</v>
      </c>
      <c r="L19" s="266">
        <v>182</v>
      </c>
      <c r="M19" s="267">
        <v>6</v>
      </c>
      <c r="N19" s="269">
        <f>SUM(K19:L19)+M19*2</f>
        <v>374</v>
      </c>
      <c r="O19" s="191"/>
      <c r="P19" s="255" t="s">
        <v>45</v>
      </c>
      <c r="Q19" s="207">
        <v>165</v>
      </c>
      <c r="R19" s="207">
        <v>162</v>
      </c>
      <c r="S19" s="204">
        <v>6</v>
      </c>
      <c r="T19" s="205">
        <f>SUM(Q19:R19)+S19*2</f>
        <v>339</v>
      </c>
      <c r="U19" s="191"/>
      <c r="V19" s="265" t="s">
        <v>11</v>
      </c>
      <c r="W19" s="266">
        <v>197</v>
      </c>
      <c r="X19" s="266">
        <v>239</v>
      </c>
      <c r="Y19" s="267">
        <v>15</v>
      </c>
      <c r="Z19" s="269">
        <f>SUM(W19:X19)+Y19*2</f>
        <v>466</v>
      </c>
      <c r="AA19" s="191"/>
      <c r="AB19" s="257" t="s">
        <v>11</v>
      </c>
      <c r="AC19" s="207">
        <v>168</v>
      </c>
      <c r="AD19" s="207">
        <v>189</v>
      </c>
      <c r="AE19" s="204">
        <v>15</v>
      </c>
      <c r="AF19" s="205">
        <f>SUM(AC19:AD19)+AE19*2</f>
        <v>387</v>
      </c>
      <c r="AG19" s="191">
        <v>7</v>
      </c>
      <c r="AH19" s="276" t="s">
        <v>76</v>
      </c>
      <c r="AI19" s="266">
        <v>247</v>
      </c>
      <c r="AJ19" s="266">
        <v>170</v>
      </c>
      <c r="AK19" s="267">
        <v>1</v>
      </c>
      <c r="AL19" s="269">
        <f>SUM(AI19:AJ19)+AK19*2</f>
        <v>419</v>
      </c>
      <c r="AM19" s="191"/>
      <c r="AN19" s="191"/>
      <c r="AO19" s="191"/>
      <c r="AP19" s="191"/>
      <c r="AQ19" s="191"/>
      <c r="AR19" s="191"/>
      <c r="AS19" s="191"/>
      <c r="AT19" s="191"/>
      <c r="AU19" s="191"/>
      <c r="AV19" s="258" t="s">
        <v>76</v>
      </c>
      <c r="AW19" s="207">
        <v>160</v>
      </c>
      <c r="AX19" s="207">
        <v>181</v>
      </c>
      <c r="AY19" s="204">
        <v>1</v>
      </c>
      <c r="AZ19" s="205">
        <f>SUM(AW19:AX19)+AY19*2</f>
        <v>343</v>
      </c>
      <c r="BA19" s="279" t="s">
        <v>117</v>
      </c>
      <c r="BB19" s="191"/>
      <c r="BC19" s="191"/>
      <c r="BD19" s="191"/>
    </row>
    <row r="20" spans="1:56" ht="15.75">
      <c r="A20" s="191"/>
      <c r="B20" s="193"/>
      <c r="C20" s="191"/>
      <c r="D20" s="191"/>
      <c r="E20" s="191"/>
      <c r="F20" s="191"/>
      <c r="G20" s="191"/>
      <c r="H20" s="191"/>
      <c r="I20" s="195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</row>
    <row r="21" spans="1:56" ht="16.5" thickBot="1">
      <c r="A21" s="191"/>
      <c r="B21" s="193"/>
      <c r="C21" s="191"/>
      <c r="D21" s="191"/>
      <c r="E21" s="191"/>
      <c r="F21" s="191"/>
      <c r="G21" s="191"/>
      <c r="H21" s="191"/>
      <c r="I21" s="195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</row>
    <row r="22" spans="1:56" ht="15.75">
      <c r="A22" s="191"/>
      <c r="B22" s="193"/>
      <c r="C22" s="195">
        <v>1</v>
      </c>
      <c r="D22" s="242" t="s">
        <v>20</v>
      </c>
      <c r="E22" s="216" t="s">
        <v>109</v>
      </c>
      <c r="F22" s="191"/>
      <c r="G22" s="191"/>
      <c r="H22" s="191"/>
      <c r="I22" s="195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</row>
    <row r="23" spans="1:56" ht="15.75">
      <c r="A23" s="191"/>
      <c r="B23" s="193"/>
      <c r="C23" s="195">
        <v>2</v>
      </c>
      <c r="D23" s="243" t="s">
        <v>14</v>
      </c>
      <c r="E23" s="217"/>
      <c r="F23" s="191"/>
      <c r="G23" s="191"/>
      <c r="H23" s="191"/>
      <c r="I23" s="195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</row>
    <row r="24" spans="1:56" ht="15.75">
      <c r="A24" s="191"/>
      <c r="B24" s="193"/>
      <c r="C24" s="195">
        <v>3</v>
      </c>
      <c r="D24" s="243" t="s">
        <v>9</v>
      </c>
      <c r="E24" s="217"/>
      <c r="F24" s="191"/>
      <c r="G24" s="191"/>
      <c r="H24" s="191"/>
      <c r="I24" s="195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</row>
    <row r="25" spans="1:56" ht="16.5" thickBot="1">
      <c r="A25" s="191"/>
      <c r="B25" s="193"/>
      <c r="C25" s="195">
        <v>4</v>
      </c>
      <c r="D25" s="244" t="s">
        <v>17</v>
      </c>
      <c r="E25" s="218"/>
      <c r="F25" s="191"/>
      <c r="G25" s="191"/>
      <c r="H25" s="191"/>
      <c r="I25" s="195"/>
      <c r="J25" s="191"/>
      <c r="K25" s="191"/>
      <c r="L25" s="191"/>
      <c r="M25" s="191"/>
      <c r="N25" s="270"/>
      <c r="O25" s="270"/>
      <c r="P25" s="270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</row>
    <row r="26" spans="1:56" ht="18.75">
      <c r="A26" s="191"/>
      <c r="B26" s="193"/>
      <c r="C26" s="195">
        <v>5</v>
      </c>
      <c r="D26" s="242" t="s">
        <v>19</v>
      </c>
      <c r="E26" s="219" t="s">
        <v>110</v>
      </c>
      <c r="F26" s="191"/>
      <c r="G26" s="191"/>
      <c r="H26" s="191"/>
      <c r="I26" s="195"/>
      <c r="J26" s="191"/>
      <c r="K26" s="191"/>
      <c r="L26" s="191"/>
      <c r="M26" s="191"/>
      <c r="N26" s="273">
        <v>5</v>
      </c>
      <c r="O26" s="200">
        <v>2</v>
      </c>
      <c r="P26" s="275" t="s">
        <v>14</v>
      </c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</row>
    <row r="27" spans="1:56" ht="18.75">
      <c r="A27" s="191"/>
      <c r="B27" s="193"/>
      <c r="C27" s="195">
        <v>6</v>
      </c>
      <c r="D27" s="243" t="s">
        <v>78</v>
      </c>
      <c r="E27" s="220"/>
      <c r="F27" s="191"/>
      <c r="G27" s="191"/>
      <c r="H27" s="191"/>
      <c r="I27" s="195"/>
      <c r="J27" s="191"/>
      <c r="K27" s="191"/>
      <c r="L27" s="191"/>
      <c r="M27" s="191"/>
      <c r="N27" s="273">
        <v>6</v>
      </c>
      <c r="O27" s="191">
        <v>3</v>
      </c>
      <c r="P27" s="271" t="s">
        <v>9</v>
      </c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</row>
    <row r="28" spans="1:56" ht="18.75">
      <c r="A28" s="191"/>
      <c r="B28" s="193"/>
      <c r="C28" s="195">
        <v>7</v>
      </c>
      <c r="D28" s="243" t="s">
        <v>76</v>
      </c>
      <c r="E28" s="220"/>
      <c r="F28" s="191"/>
      <c r="G28" s="191"/>
      <c r="H28" s="191"/>
      <c r="I28" s="195"/>
      <c r="J28" s="191"/>
      <c r="K28" s="191"/>
      <c r="L28" s="191"/>
      <c r="M28" s="191"/>
      <c r="N28" s="273">
        <v>7</v>
      </c>
      <c r="O28" s="191">
        <v>4</v>
      </c>
      <c r="P28" s="271" t="s">
        <v>17</v>
      </c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</row>
    <row r="29" spans="1:56" ht="19.5" thickBot="1">
      <c r="A29" s="191"/>
      <c r="B29" s="193"/>
      <c r="C29" s="195">
        <v>8</v>
      </c>
      <c r="D29" s="244" t="s">
        <v>31</v>
      </c>
      <c r="E29" s="221"/>
      <c r="F29" s="191"/>
      <c r="G29" s="191"/>
      <c r="H29" s="191"/>
      <c r="I29" s="195"/>
      <c r="J29" s="191"/>
      <c r="K29" s="191"/>
      <c r="L29" s="191"/>
      <c r="M29" s="191"/>
      <c r="N29" s="274">
        <v>8</v>
      </c>
      <c r="O29" s="270">
        <v>5</v>
      </c>
      <c r="P29" s="272" t="s">
        <v>19</v>
      </c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</row>
    <row r="30" spans="1:56" ht="18.75">
      <c r="A30" s="191"/>
      <c r="B30" s="193"/>
      <c r="C30" s="195">
        <v>9</v>
      </c>
      <c r="D30" s="245" t="s">
        <v>60</v>
      </c>
      <c r="E30" s="222" t="s">
        <v>111</v>
      </c>
      <c r="F30" s="191"/>
      <c r="G30" s="191"/>
      <c r="H30" s="191"/>
      <c r="I30" s="195"/>
      <c r="J30" s="191"/>
      <c r="K30" s="191"/>
      <c r="L30" s="191"/>
      <c r="M30" s="191"/>
      <c r="N30" s="273">
        <v>9</v>
      </c>
      <c r="O30" s="191">
        <v>6</v>
      </c>
      <c r="P30" s="271" t="s">
        <v>78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</row>
    <row r="31" spans="1:56" ht="18.75">
      <c r="A31" s="191"/>
      <c r="B31" s="193"/>
      <c r="C31" s="195">
        <v>10</v>
      </c>
      <c r="D31" s="246" t="s">
        <v>87</v>
      </c>
      <c r="E31" s="223"/>
      <c r="F31" s="191"/>
      <c r="G31" s="191"/>
      <c r="H31" s="191"/>
      <c r="I31" s="195"/>
      <c r="J31" s="191"/>
      <c r="K31" s="191"/>
      <c r="L31" s="191"/>
      <c r="M31" s="191"/>
      <c r="N31" s="273">
        <v>10</v>
      </c>
      <c r="O31" s="191">
        <v>9</v>
      </c>
      <c r="P31" s="271" t="s">
        <v>60</v>
      </c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</row>
    <row r="32" spans="1:56" ht="18.75">
      <c r="A32" s="191"/>
      <c r="B32" s="193"/>
      <c r="C32" s="195">
        <v>11</v>
      </c>
      <c r="D32" s="246" t="s">
        <v>10</v>
      </c>
      <c r="E32" s="223"/>
      <c r="F32" s="191"/>
      <c r="G32" s="191"/>
      <c r="H32" s="191"/>
      <c r="I32" s="195"/>
      <c r="J32" s="191"/>
      <c r="K32" s="191"/>
      <c r="L32" s="191"/>
      <c r="M32" s="191"/>
      <c r="N32" s="273">
        <v>11</v>
      </c>
      <c r="O32" s="200">
        <v>14</v>
      </c>
      <c r="P32" s="275" t="s">
        <v>11</v>
      </c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</row>
    <row r="33" spans="1:56" ht="19.5" thickBot="1">
      <c r="A33" s="191"/>
      <c r="B33" s="193"/>
      <c r="C33" s="195">
        <v>12</v>
      </c>
      <c r="D33" s="247" t="s">
        <v>80</v>
      </c>
      <c r="E33" s="224"/>
      <c r="F33" s="191"/>
      <c r="G33" s="191"/>
      <c r="H33" s="191"/>
      <c r="I33" s="195"/>
      <c r="J33" s="191"/>
      <c r="K33" s="191"/>
      <c r="L33" s="191"/>
      <c r="M33" s="191"/>
      <c r="N33" s="274">
        <v>12</v>
      </c>
      <c r="O33" s="270">
        <v>20</v>
      </c>
      <c r="P33" s="272" t="s">
        <v>74</v>
      </c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</row>
    <row r="34" spans="1:56" ht="18.75">
      <c r="A34" s="191"/>
      <c r="B34" s="193"/>
      <c r="C34" s="195">
        <v>13</v>
      </c>
      <c r="D34" s="245" t="s">
        <v>91</v>
      </c>
      <c r="E34" s="222" t="s">
        <v>112</v>
      </c>
      <c r="F34" s="191"/>
      <c r="G34" s="191"/>
      <c r="H34" s="191"/>
      <c r="I34" s="195"/>
      <c r="J34" s="191"/>
      <c r="K34" s="191"/>
      <c r="L34" s="191"/>
      <c r="M34" s="191"/>
      <c r="N34" s="273">
        <v>13</v>
      </c>
      <c r="O34" s="200">
        <v>10</v>
      </c>
      <c r="P34" s="275" t="s">
        <v>87</v>
      </c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</row>
    <row r="35" spans="1:56" ht="18.75">
      <c r="A35" s="191"/>
      <c r="B35" s="193"/>
      <c r="C35" s="195">
        <v>14</v>
      </c>
      <c r="D35" s="246" t="s">
        <v>11</v>
      </c>
      <c r="E35" s="223"/>
      <c r="F35" s="191"/>
      <c r="G35" s="191"/>
      <c r="H35" s="191"/>
      <c r="I35" s="195"/>
      <c r="J35" s="191"/>
      <c r="K35" s="191"/>
      <c r="L35" s="191"/>
      <c r="M35" s="191"/>
      <c r="N35" s="273">
        <v>14</v>
      </c>
      <c r="O35" s="191">
        <v>11</v>
      </c>
      <c r="P35" s="271" t="s">
        <v>10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</row>
    <row r="36" spans="1:56" ht="18.75">
      <c r="A36" s="191"/>
      <c r="B36" s="193"/>
      <c r="C36" s="195">
        <v>15</v>
      </c>
      <c r="D36" s="246" t="s">
        <v>7</v>
      </c>
      <c r="E36" s="223"/>
      <c r="F36" s="191"/>
      <c r="G36" s="191"/>
      <c r="H36" s="191"/>
      <c r="I36" s="195"/>
      <c r="J36" s="191"/>
      <c r="K36" s="191"/>
      <c r="L36" s="191"/>
      <c r="M36" s="191"/>
      <c r="N36" s="273">
        <v>15</v>
      </c>
      <c r="O36" s="191">
        <v>12</v>
      </c>
      <c r="P36" s="271" t="s">
        <v>80</v>
      </c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</row>
    <row r="37" spans="1:56" ht="19.5" thickBot="1">
      <c r="A37" s="191"/>
      <c r="B37" s="193"/>
      <c r="C37" s="195">
        <v>16</v>
      </c>
      <c r="D37" s="247" t="s">
        <v>16</v>
      </c>
      <c r="E37" s="224"/>
      <c r="F37" s="191"/>
      <c r="G37" s="191"/>
      <c r="H37" s="191"/>
      <c r="I37" s="195"/>
      <c r="J37" s="191"/>
      <c r="K37" s="191"/>
      <c r="L37" s="191"/>
      <c r="M37" s="191"/>
      <c r="N37" s="274">
        <v>16</v>
      </c>
      <c r="O37" s="270">
        <v>17</v>
      </c>
      <c r="P37" s="272" t="s">
        <v>116</v>
      </c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</row>
    <row r="38" spans="1:56" ht="18.75">
      <c r="A38" s="191"/>
      <c r="B38" s="193"/>
      <c r="C38" s="195">
        <v>17</v>
      </c>
      <c r="D38" s="245" t="s">
        <v>116</v>
      </c>
      <c r="E38" s="222" t="s">
        <v>113</v>
      </c>
      <c r="F38" s="191"/>
      <c r="G38" s="191"/>
      <c r="H38" s="191"/>
      <c r="I38" s="195"/>
      <c r="J38" s="191"/>
      <c r="K38" s="191"/>
      <c r="L38" s="191"/>
      <c r="M38" s="191"/>
      <c r="N38" s="273">
        <v>17</v>
      </c>
      <c r="O38" s="191">
        <v>13</v>
      </c>
      <c r="P38" s="271" t="s">
        <v>91</v>
      </c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</row>
    <row r="39" spans="1:56" ht="18.75">
      <c r="A39" s="191"/>
      <c r="B39" s="193"/>
      <c r="C39" s="195">
        <v>18</v>
      </c>
      <c r="D39" s="246" t="s">
        <v>88</v>
      </c>
      <c r="E39" s="223"/>
      <c r="F39" s="191"/>
      <c r="G39" s="191"/>
      <c r="H39" s="191"/>
      <c r="I39" s="195"/>
      <c r="J39" s="191"/>
      <c r="K39" s="191"/>
      <c r="L39" s="191"/>
      <c r="M39" s="191"/>
      <c r="N39" s="273">
        <v>18</v>
      </c>
      <c r="O39" s="191">
        <v>16</v>
      </c>
      <c r="P39" s="271" t="s">
        <v>16</v>
      </c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</row>
    <row r="40" spans="1:56" ht="18.75">
      <c r="A40" s="191"/>
      <c r="B40" s="193"/>
      <c r="C40" s="195">
        <v>19</v>
      </c>
      <c r="D40" s="246" t="s">
        <v>66</v>
      </c>
      <c r="E40" s="223"/>
      <c r="F40" s="191"/>
      <c r="G40" s="191"/>
      <c r="H40" s="191"/>
      <c r="I40" s="195"/>
      <c r="J40" s="191"/>
      <c r="K40" s="191"/>
      <c r="L40" s="191"/>
      <c r="M40" s="191"/>
      <c r="N40" s="273">
        <v>19</v>
      </c>
      <c r="O40" s="191">
        <v>23</v>
      </c>
      <c r="P40" s="271" t="s">
        <v>22</v>
      </c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</row>
    <row r="41" spans="1:56" ht="19.5" thickBot="1">
      <c r="A41" s="191"/>
      <c r="B41" s="193"/>
      <c r="C41" s="195">
        <v>20</v>
      </c>
      <c r="D41" s="251" t="s">
        <v>74</v>
      </c>
      <c r="E41" s="224"/>
      <c r="F41" s="191"/>
      <c r="G41" s="191"/>
      <c r="H41" s="191"/>
      <c r="I41" s="195"/>
      <c r="J41" s="191"/>
      <c r="K41" s="191"/>
      <c r="L41" s="191"/>
      <c r="M41" s="191"/>
      <c r="N41" s="274">
        <v>20</v>
      </c>
      <c r="O41" s="270">
        <v>27</v>
      </c>
      <c r="P41" s="272" t="s">
        <v>45</v>
      </c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</row>
    <row r="42" spans="1:56" ht="18.75">
      <c r="A42" s="191"/>
      <c r="B42" s="193"/>
      <c r="C42" s="195">
        <v>21</v>
      </c>
      <c r="D42" s="252" t="s">
        <v>82</v>
      </c>
      <c r="E42" s="222" t="s">
        <v>114</v>
      </c>
      <c r="F42" s="191"/>
      <c r="G42" s="191"/>
      <c r="H42" s="191"/>
      <c r="I42" s="195">
        <v>21</v>
      </c>
      <c r="J42" s="191" t="s">
        <v>82</v>
      </c>
      <c r="K42" s="191"/>
      <c r="L42" s="191"/>
      <c r="M42" s="191"/>
      <c r="N42" s="273">
        <v>21</v>
      </c>
      <c r="O42" s="191">
        <v>18</v>
      </c>
      <c r="P42" s="271" t="s">
        <v>88</v>
      </c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</row>
    <row r="43" spans="1:56" ht="18.75">
      <c r="A43" s="191"/>
      <c r="B43" s="193"/>
      <c r="C43" s="195">
        <v>22</v>
      </c>
      <c r="D43" s="253" t="s">
        <v>21</v>
      </c>
      <c r="E43" s="223"/>
      <c r="F43" s="191"/>
      <c r="G43" s="191"/>
      <c r="H43" s="191"/>
      <c r="I43" s="195">
        <v>22</v>
      </c>
      <c r="J43" s="191" t="s">
        <v>21</v>
      </c>
      <c r="K43" s="191"/>
      <c r="L43" s="191"/>
      <c r="M43" s="191"/>
      <c r="N43" s="273">
        <v>22</v>
      </c>
      <c r="O43" s="191">
        <v>19</v>
      </c>
      <c r="P43" s="271" t="s">
        <v>66</v>
      </c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</row>
    <row r="44" spans="1:56" ht="18.75">
      <c r="A44" s="191"/>
      <c r="B44" s="193"/>
      <c r="C44" s="195">
        <v>23</v>
      </c>
      <c r="D44" s="253" t="s">
        <v>22</v>
      </c>
      <c r="E44" s="223"/>
      <c r="F44" s="191"/>
      <c r="G44" s="191"/>
      <c r="H44" s="191"/>
      <c r="I44" s="195">
        <v>25</v>
      </c>
      <c r="J44" s="191" t="s">
        <v>22</v>
      </c>
      <c r="K44" s="191"/>
      <c r="L44" s="191"/>
      <c r="M44" s="191"/>
      <c r="N44" s="273">
        <v>23</v>
      </c>
      <c r="O44" s="191">
        <v>21</v>
      </c>
      <c r="P44" s="271" t="s">
        <v>82</v>
      </c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</row>
    <row r="45" spans="1:56" ht="19.5" thickBot="1">
      <c r="A45" s="191"/>
      <c r="B45" s="193"/>
      <c r="C45" s="195">
        <v>24</v>
      </c>
      <c r="D45" s="254" t="s">
        <v>46</v>
      </c>
      <c r="E45" s="224"/>
      <c r="F45" s="191"/>
      <c r="G45" s="191"/>
      <c r="H45" s="191"/>
      <c r="I45" s="195">
        <v>26</v>
      </c>
      <c r="J45" s="191" t="s">
        <v>46</v>
      </c>
      <c r="K45" s="191"/>
      <c r="L45" s="191"/>
      <c r="M45" s="191"/>
      <c r="N45" s="274">
        <v>24</v>
      </c>
      <c r="O45" s="270">
        <v>24</v>
      </c>
      <c r="P45" s="272" t="s">
        <v>46</v>
      </c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</row>
    <row r="46" spans="1:56" ht="18.75">
      <c r="A46" s="191"/>
      <c r="B46" s="193"/>
      <c r="C46" s="195">
        <v>25</v>
      </c>
      <c r="D46" s="252" t="s">
        <v>34</v>
      </c>
      <c r="E46" s="222" t="s">
        <v>115</v>
      </c>
      <c r="F46" s="191"/>
      <c r="G46" s="191"/>
      <c r="H46" s="191"/>
      <c r="I46" s="195">
        <v>27</v>
      </c>
      <c r="J46" s="191" t="s">
        <v>34</v>
      </c>
      <c r="K46" s="191"/>
      <c r="L46" s="191"/>
      <c r="M46" s="191"/>
      <c r="N46" s="273">
        <v>25</v>
      </c>
      <c r="O46" s="191">
        <v>22</v>
      </c>
      <c r="P46" s="271" t="s">
        <v>21</v>
      </c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</row>
    <row r="47" spans="1:56" ht="18.75">
      <c r="A47" s="191"/>
      <c r="B47" s="193"/>
      <c r="C47" s="195">
        <v>26</v>
      </c>
      <c r="D47" s="253" t="s">
        <v>84</v>
      </c>
      <c r="E47" s="223"/>
      <c r="F47" s="191"/>
      <c r="G47" s="191"/>
      <c r="H47" s="191"/>
      <c r="I47" s="195">
        <v>33</v>
      </c>
      <c r="J47" s="191" t="s">
        <v>84</v>
      </c>
      <c r="K47" s="191"/>
      <c r="L47" s="191"/>
      <c r="M47" s="191"/>
      <c r="N47" s="273">
        <v>26</v>
      </c>
      <c r="O47" s="191">
        <v>25</v>
      </c>
      <c r="P47" s="271" t="s">
        <v>34</v>
      </c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</row>
    <row r="48" spans="1:56" ht="18.75">
      <c r="A48" s="191"/>
      <c r="B48" s="193"/>
      <c r="C48" s="195">
        <v>27</v>
      </c>
      <c r="D48" s="253" t="s">
        <v>45</v>
      </c>
      <c r="E48" s="223"/>
      <c r="F48" s="191"/>
      <c r="G48" s="191"/>
      <c r="H48" s="191"/>
      <c r="I48" s="195">
        <v>35</v>
      </c>
      <c r="J48" s="191" t="s">
        <v>45</v>
      </c>
      <c r="K48" s="191"/>
      <c r="L48" s="191"/>
      <c r="M48" s="191"/>
      <c r="N48" s="273">
        <v>27</v>
      </c>
      <c r="O48" s="191">
        <v>26</v>
      </c>
      <c r="P48" s="271" t="s">
        <v>84</v>
      </c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</row>
    <row r="49" spans="1:56" ht="19.5" thickBot="1">
      <c r="A49" s="191"/>
      <c r="B49" s="193"/>
      <c r="C49" s="195">
        <v>28</v>
      </c>
      <c r="D49" s="254" t="s">
        <v>96</v>
      </c>
      <c r="E49" s="224"/>
      <c r="F49" s="191"/>
      <c r="G49" s="191"/>
      <c r="H49" s="191"/>
      <c r="I49" s="195">
        <v>47</v>
      </c>
      <c r="J49" s="191" t="s">
        <v>96</v>
      </c>
      <c r="K49" s="191"/>
      <c r="L49" s="191"/>
      <c r="M49" s="191"/>
      <c r="N49" s="273">
        <v>28</v>
      </c>
      <c r="O49" s="191">
        <v>28</v>
      </c>
      <c r="P49" s="271" t="s">
        <v>96</v>
      </c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</row>
    <row r="50" spans="1:56" ht="15.75">
      <c r="A50" s="191"/>
      <c r="B50" s="193"/>
      <c r="C50" s="191"/>
      <c r="D50" s="191"/>
      <c r="E50" s="191"/>
      <c r="F50" s="191"/>
      <c r="G50" s="191"/>
      <c r="H50" s="191"/>
      <c r="I50" s="195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</row>
    <row r="51" spans="1:56" ht="15.75">
      <c r="A51" s="191"/>
      <c r="B51" s="193"/>
      <c r="C51" s="191"/>
      <c r="D51" s="191"/>
      <c r="E51" s="191"/>
      <c r="F51" s="191"/>
      <c r="G51" s="191"/>
      <c r="H51" s="191"/>
      <c r="I51" s="195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</row>
    <row r="52" spans="1:56" ht="15.75">
      <c r="A52" s="191"/>
      <c r="B52" s="193"/>
      <c r="C52" s="191"/>
      <c r="D52" s="191"/>
      <c r="E52" s="191"/>
      <c r="F52" s="191"/>
      <c r="G52" s="191"/>
      <c r="H52" s="191"/>
      <c r="I52" s="195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</row>
    <row r="53" spans="1:56" ht="15.75">
      <c r="A53" s="191"/>
      <c r="B53" s="193"/>
      <c r="C53" s="191"/>
      <c r="D53" s="191"/>
      <c r="E53" s="191"/>
      <c r="F53" s="191"/>
      <c r="G53" s="191"/>
      <c r="H53" s="191"/>
      <c r="I53" s="195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</row>
  </sheetData>
  <sheetProtection/>
  <mergeCells count="9">
    <mergeCell ref="E30:E33"/>
    <mergeCell ref="E34:E37"/>
    <mergeCell ref="E38:E41"/>
    <mergeCell ref="E42:E45"/>
    <mergeCell ref="E46:E49"/>
    <mergeCell ref="B1:R1"/>
    <mergeCell ref="J2:P2"/>
    <mergeCell ref="E22:E25"/>
    <mergeCell ref="E26:E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dcterms:created xsi:type="dcterms:W3CDTF">1996-10-08T23:32:33Z</dcterms:created>
  <dcterms:modified xsi:type="dcterms:W3CDTF">2016-10-08T18:24:10Z</dcterms:modified>
  <cp:category/>
  <cp:version/>
  <cp:contentType/>
  <cp:contentStatus/>
</cp:coreProperties>
</file>